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60" yWindow="1932" windowWidth="32760" windowHeight="25272" tabRatio="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<sst xmlns="http://schemas.openxmlformats.org/spreadsheetml/2006/main" count="240" uniqueCount="145">
  <si>
    <t xml:space="preserve">Totals: </t>
  </si>
  <si>
    <t>Sites</t>
  </si>
  <si>
    <t>Holes</t>
  </si>
  <si>
    <t>Cores</t>
  </si>
  <si>
    <t>North Atlantic Climate 1</t>
  </si>
  <si>
    <t>Oceanic Core Complex 1</t>
  </si>
  <si>
    <t>Oceanic Core Complex 2</t>
  </si>
  <si>
    <t>North Atlantic Climate 2</t>
  </si>
  <si>
    <t>Gulf of Mexico Hydrogeology</t>
  </si>
  <si>
    <t>Superfast Spreading Rate Crust 2</t>
  </si>
  <si>
    <t>Superfast Spreading Rate Crust 3</t>
  </si>
  <si>
    <t>Cascadia Margin Gas Hydrates</t>
  </si>
  <si>
    <t>320T</t>
  </si>
  <si>
    <t>Shatsky Rise Formation</t>
  </si>
  <si>
    <t>Being Sea Paleoceanography</t>
  </si>
  <si>
    <t>Wilkes Land Glacial History</t>
  </si>
  <si>
    <t>Canterbury Basin Sea Level</t>
  </si>
  <si>
    <t>321T</t>
  </si>
  <si>
    <t>Juan de Fuca Cementing</t>
  </si>
  <si>
    <t>N/A</t>
  </si>
  <si>
    <t>Distance traveled (nmi)</t>
  </si>
  <si>
    <t>Recovery (%)</t>
  </si>
  <si>
    <t>301T</t>
  </si>
  <si>
    <t>Assessment &amp; Ontong Java Sea Trials</t>
  </si>
  <si>
    <t>Pacific Equatorial Age Transect 1</t>
  </si>
  <si>
    <t>Pacific Equatorial Age Transect 2</t>
  </si>
  <si>
    <t>Juan de Fuca Hydrogeology</t>
  </si>
  <si>
    <t>South Pacific Gyre Microbiology</t>
  </si>
  <si>
    <t>Louisville Seamount Trail</t>
  </si>
  <si>
    <t>Costa Rica Seismogenesis Project</t>
  </si>
  <si>
    <t>Superfast Spreading Rate Crust 4</t>
  </si>
  <si>
    <t>Mid-Atlantic Ridge Microbiology</t>
  </si>
  <si>
    <t>340T</t>
  </si>
  <si>
    <t>Mediterranean Outflow</t>
  </si>
  <si>
    <t>Atlantis Massif APL</t>
  </si>
  <si>
    <t>Lesser Antilles Volcanism and Landslides</t>
  </si>
  <si>
    <t>Paleogene Newfoundland Sediment Drifts</t>
  </si>
  <si>
    <r>
      <t>Costa Rica Seismogenesis Project</t>
    </r>
    <r>
      <rPr>
        <sz val="10"/>
        <rFont val="Arial"/>
        <family val="2"/>
      </rPr>
      <t xml:space="preserve"> 2</t>
    </r>
  </si>
  <si>
    <t>341S</t>
  </si>
  <si>
    <t>Alaska Climate and Tectonics</t>
  </si>
  <si>
    <t>Asian Monsoon</t>
  </si>
  <si>
    <t>Hess Deep^</t>
  </si>
  <si>
    <t>^ Includes 20 m ghost core recovered</t>
  </si>
  <si>
    <t>330T</t>
  </si>
  <si>
    <t>Transit</t>
  </si>
  <si>
    <t>335T</t>
  </si>
  <si>
    <t>342T</t>
  </si>
  <si>
    <t>344T</t>
  </si>
  <si>
    <t>341T</t>
  </si>
  <si>
    <t>318T</t>
  </si>
  <si>
    <t>Start date</t>
  </si>
  <si>
    <t>Start port</t>
  </si>
  <si>
    <t>End date</t>
  </si>
  <si>
    <t>End port</t>
  </si>
  <si>
    <t>U1422-U1430</t>
  </si>
  <si>
    <t>U1417–U1421</t>
  </si>
  <si>
    <t>SCIMPI &amp; CORK APL</t>
  </si>
  <si>
    <t>U1415</t>
  </si>
  <si>
    <t>U1402–U1411</t>
  </si>
  <si>
    <t>U1393–U1401</t>
  </si>
  <si>
    <t>U1309, U1392</t>
  </si>
  <si>
    <t>U1385–U1391</t>
  </si>
  <si>
    <t>U1378–U1381</t>
  </si>
  <si>
    <t>U1372–U1377</t>
  </si>
  <si>
    <t>U1365–U1371</t>
  </si>
  <si>
    <t>U1364</t>
  </si>
  <si>
    <t>U1362–U1363, U1301, 1027</t>
  </si>
  <si>
    <t>U1382–U1384, 395</t>
  </si>
  <si>
    <t>U1412–U1414, U1380–U1381</t>
  </si>
  <si>
    <t>U1416, 898</t>
  </si>
  <si>
    <t>U1355–U1361</t>
  </si>
  <si>
    <t>U1351–U1354</t>
  </si>
  <si>
    <t>U1346–U1350</t>
  </si>
  <si>
    <t>U1339–U1345</t>
  </si>
  <si>
    <t>U1301</t>
  </si>
  <si>
    <t>U1337–U1338</t>
  </si>
  <si>
    <t>U1331–U1336</t>
  </si>
  <si>
    <t>U1330, 807</t>
  </si>
  <si>
    <t>U1325–U1329</t>
  </si>
  <si>
    <t>U1319–U1324</t>
  </si>
  <si>
    <t>U1316–U1318</t>
  </si>
  <si>
    <t>U1312–U1315</t>
  </si>
  <si>
    <t>U1309</t>
  </si>
  <si>
    <t>U1309–U1311</t>
  </si>
  <si>
    <t>U1302–U1308</t>
  </si>
  <si>
    <t>U1301, 1026</t>
  </si>
  <si>
    <t>—</t>
  </si>
  <si>
    <t>Astoria</t>
  </si>
  <si>
    <r>
      <t xml:space="preserve">Costa Rica </t>
    </r>
    <r>
      <rPr>
        <sz val="10"/>
        <rFont val="Arial"/>
        <family val="2"/>
      </rPr>
      <t xml:space="preserve">Hydrogeology </t>
    </r>
    <r>
      <rPr>
        <sz val="10"/>
        <rFont val="Arial"/>
        <family val="2"/>
      </rPr>
      <t>APL</t>
    </r>
    <r>
      <rPr>
        <sz val="10"/>
        <rFont val="Arial"/>
        <family val="2"/>
      </rPr>
      <t>/Transit</t>
    </r>
  </si>
  <si>
    <t>St. John's</t>
  </si>
  <si>
    <t>Ponta Delgada</t>
  </si>
  <si>
    <t>Dublin</t>
  </si>
  <si>
    <t>Mobile</t>
  </si>
  <si>
    <r>
      <t>Porcupine Carbonate Mounds</t>
    </r>
    <r>
      <rPr>
        <sz val="10"/>
        <rFont val="Arial"/>
        <family val="2"/>
      </rPr>
      <t>/Transit</t>
    </r>
  </si>
  <si>
    <t>Cristobal</t>
  </si>
  <si>
    <t>Balboa/Astoria</t>
  </si>
  <si>
    <t>Balboa</t>
  </si>
  <si>
    <t>Victoria</t>
  </si>
  <si>
    <t>Victoria/Acapulco</t>
  </si>
  <si>
    <t>SODV Modernization</t>
  </si>
  <si>
    <t>Honolulu</t>
  </si>
  <si>
    <t>San Diego</t>
  </si>
  <si>
    <t>Yokohama</t>
  </si>
  <si>
    <t>Townsville</t>
  </si>
  <si>
    <t>Wellington</t>
  </si>
  <si>
    <t>Hobart</t>
  </si>
  <si>
    <t>Papeete</t>
  </si>
  <si>
    <t>Auckland</t>
  </si>
  <si>
    <t>Puntarenas</t>
  </si>
  <si>
    <t>Curacao</t>
  </si>
  <si>
    <t>Bridgetown</t>
  </si>
  <si>
    <t>Lisbon</t>
  </si>
  <si>
    <t>San Juan</t>
  </si>
  <si>
    <t>St. George</t>
  </si>
  <si>
    <t>Valdez</t>
  </si>
  <si>
    <t>Busan</t>
  </si>
  <si>
    <t>328T</t>
  </si>
  <si>
    <t>Cascadia ACORK Observatory</t>
  </si>
  <si>
    <t>Singapore</t>
  </si>
  <si>
    <t>Expedition</t>
  </si>
  <si>
    <t>CORK observatory</t>
  </si>
  <si>
    <t>Expedition name</t>
  </si>
  <si>
    <t>Operational Time (Days)</t>
  </si>
  <si>
    <t xml:space="preserve">Total </t>
  </si>
  <si>
    <t xml:space="preserve">In port </t>
  </si>
  <si>
    <t xml:space="preserve">Transit </t>
  </si>
  <si>
    <t xml:space="preserve">On site </t>
  </si>
  <si>
    <t>Expedition Information</t>
  </si>
  <si>
    <t>Operational Time Breakdown (Days)</t>
  </si>
  <si>
    <t>Coring, drilling, tripping</t>
  </si>
  <si>
    <t>Logging &amp; downhole tools</t>
  </si>
  <si>
    <t xml:space="preserve">Reentry, casing, cementing </t>
  </si>
  <si>
    <t xml:space="preserve">Remedial action </t>
  </si>
  <si>
    <t>Engineering, completion, CORK</t>
  </si>
  <si>
    <t xml:space="preserve">Lost time [weather, breakdown] </t>
  </si>
  <si>
    <t xml:space="preserve">Other </t>
  </si>
  <si>
    <t>Drilling/Coring Data (meters)</t>
  </si>
  <si>
    <t>Total penetration</t>
  </si>
  <si>
    <t>Interval drilled</t>
  </si>
  <si>
    <t>Interval cored</t>
  </si>
  <si>
    <t xml:space="preserve">Core recovered </t>
  </si>
  <si>
    <t>Water Depth</t>
  </si>
  <si>
    <t>1253, 1255</t>
  </si>
  <si>
    <t>Maximum water depth (mbsl)</t>
  </si>
  <si>
    <t>Minimum water depth (mbsl)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</si>
</sst>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5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5" fontId="0" fillId="0" borderId="0" xfId="0" applyNumberFormat="1" applyFont="1" applyAlignment="1">
      <alignment horizontal="center" vertical="center"/>
    </xf>
    <xf numFmtId="2" fontId="0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5" fontId="0" fillId="0" borderId="13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Font="1" applyAlignment="1">
      <alignment vertical="center"/>
    </xf>
    <xf numFmtId="15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5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5" fontId="0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" fontId="0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zoomScale="80" zoomScaleNormal="80" zoomScalePageLayoutView="0" workbookViewId="0" topLeftCell="J1">
      <selection activeCell="AF19" sqref="AF19"/>
    </sheetView>
  </sheetViews>
  <sheetFormatPr defaultColWidth="9.140625" defaultRowHeight="12.75"/>
  <cols>
    <col min="1" max="1" width="10.421875" style="1" customWidth="1"/>
    <col min="2" max="2" width="32.28125" style="2" customWidth="1"/>
    <col min="3" max="3" width="23.8515625" style="1" bestFit="1" customWidth="1"/>
    <col min="4" max="4" width="11.421875" style="2" customWidth="1"/>
    <col min="5" max="5" width="14.8515625" style="2" customWidth="1"/>
    <col min="6" max="6" width="11.421875" style="2" customWidth="1"/>
    <col min="7" max="7" width="12.7109375" style="2" customWidth="1"/>
    <col min="8" max="8" width="8.7109375" style="2" customWidth="1"/>
    <col min="9" max="9" width="9.28125" style="2" customWidth="1"/>
    <col min="10" max="10" width="9.140625" style="2" customWidth="1"/>
    <col min="11" max="11" width="9.7109375" style="2" customWidth="1"/>
    <col min="12" max="12" width="8.8515625" style="2" customWidth="1"/>
    <col min="13" max="14" width="11.28125" style="2" customWidth="1"/>
    <col min="15" max="15" width="10.28125" style="2" customWidth="1"/>
    <col min="16" max="16" width="12.28125" style="2" customWidth="1"/>
    <col min="17" max="17" width="11.7109375" style="2" customWidth="1"/>
    <col min="18" max="18" width="8.140625" style="2" customWidth="1"/>
    <col min="19" max="20" width="7.28125" style="2" customWidth="1"/>
    <col min="21" max="21" width="7.8515625" style="2" customWidth="1"/>
    <col min="22" max="22" width="10.140625" style="2" customWidth="1"/>
    <col min="23" max="23" width="11.7109375" style="2" customWidth="1"/>
    <col min="24" max="24" width="11.421875" style="2" customWidth="1"/>
    <col min="25" max="25" width="11.28125" style="2" customWidth="1"/>
    <col min="26" max="26" width="9.8515625" style="2" customWidth="1"/>
    <col min="27" max="27" width="10.00390625" style="2" customWidth="1"/>
    <col min="28" max="28" width="14.28125" style="2" customWidth="1"/>
    <col min="29" max="29" width="15.140625" style="2" customWidth="1"/>
    <col min="30" max="30" width="12.7109375" style="48" customWidth="1"/>
    <col min="31" max="16384" width="8.8515625" style="2" customWidth="1"/>
  </cols>
  <sheetData>
    <row r="1" spans="1:29" ht="12.75">
      <c r="A1" s="59" t="s">
        <v>119</v>
      </c>
      <c r="B1" s="57" t="s">
        <v>121</v>
      </c>
      <c r="C1" s="72" t="s">
        <v>1</v>
      </c>
      <c r="D1" s="61" t="s">
        <v>127</v>
      </c>
      <c r="E1" s="62"/>
      <c r="F1" s="62"/>
      <c r="G1" s="63"/>
      <c r="H1" s="61" t="s">
        <v>122</v>
      </c>
      <c r="I1" s="62"/>
      <c r="J1" s="62"/>
      <c r="K1" s="63"/>
      <c r="L1" s="61" t="s">
        <v>128</v>
      </c>
      <c r="M1" s="62"/>
      <c r="N1" s="62"/>
      <c r="O1" s="62"/>
      <c r="P1" s="62"/>
      <c r="Q1" s="62"/>
      <c r="R1" s="63"/>
      <c r="S1" s="66" t="s">
        <v>1</v>
      </c>
      <c r="T1" s="70" t="s">
        <v>2</v>
      </c>
      <c r="U1" s="68" t="s">
        <v>3</v>
      </c>
      <c r="V1" s="64" t="s">
        <v>20</v>
      </c>
      <c r="W1" s="61" t="s">
        <v>136</v>
      </c>
      <c r="X1" s="62"/>
      <c r="Y1" s="62"/>
      <c r="Z1" s="62"/>
      <c r="AA1" s="63"/>
      <c r="AB1" s="61" t="s">
        <v>141</v>
      </c>
      <c r="AC1" s="62"/>
    </row>
    <row r="2" spans="1:31" s="7" customFormat="1" ht="42" customHeight="1">
      <c r="A2" s="60"/>
      <c r="B2" s="58"/>
      <c r="C2" s="73"/>
      <c r="D2" s="3" t="s">
        <v>50</v>
      </c>
      <c r="E2" s="4" t="s">
        <v>51</v>
      </c>
      <c r="F2" s="4" t="s">
        <v>52</v>
      </c>
      <c r="G2" s="4" t="s">
        <v>53</v>
      </c>
      <c r="H2" s="3" t="s">
        <v>123</v>
      </c>
      <c r="I2" s="3" t="s">
        <v>124</v>
      </c>
      <c r="J2" s="4" t="s">
        <v>125</v>
      </c>
      <c r="K2" s="4" t="s">
        <v>126</v>
      </c>
      <c r="L2" s="3" t="s">
        <v>129</v>
      </c>
      <c r="M2" s="4" t="s">
        <v>130</v>
      </c>
      <c r="N2" s="4" t="s">
        <v>131</v>
      </c>
      <c r="O2" s="4" t="s">
        <v>132</v>
      </c>
      <c r="P2" s="4" t="s">
        <v>133</v>
      </c>
      <c r="Q2" s="4" t="s">
        <v>134</v>
      </c>
      <c r="R2" s="4" t="s">
        <v>135</v>
      </c>
      <c r="S2" s="67"/>
      <c r="T2" s="71"/>
      <c r="U2" s="69"/>
      <c r="V2" s="65"/>
      <c r="W2" s="3" t="s">
        <v>137</v>
      </c>
      <c r="X2" s="4" t="s">
        <v>138</v>
      </c>
      <c r="Y2" s="4" t="s">
        <v>139</v>
      </c>
      <c r="Z2" s="4" t="s">
        <v>140</v>
      </c>
      <c r="AA2" s="4" t="s">
        <v>21</v>
      </c>
      <c r="AB2" s="3" t="s">
        <v>143</v>
      </c>
      <c r="AC2" s="5" t="s">
        <v>144</v>
      </c>
      <c r="AD2" s="50" t="s">
        <v>120</v>
      </c>
      <c r="AE2" s="6"/>
    </row>
    <row r="3" spans="1:32" ht="12.75">
      <c r="A3" s="1">
        <v>301</v>
      </c>
      <c r="B3" s="8" t="s">
        <v>26</v>
      </c>
      <c r="C3" s="9" t="s">
        <v>85</v>
      </c>
      <c r="D3" s="10">
        <v>38165.25</v>
      </c>
      <c r="E3" s="11" t="s">
        <v>87</v>
      </c>
      <c r="F3" s="12">
        <v>38219.1875</v>
      </c>
      <c r="G3" s="11" t="s">
        <v>87</v>
      </c>
      <c r="H3" s="13">
        <f>F3-D3</f>
        <v>53.9375</v>
      </c>
      <c r="I3" s="16">
        <v>0.1</v>
      </c>
      <c r="J3" s="15">
        <v>1.55</v>
      </c>
      <c r="K3" s="15">
        <v>52.29</v>
      </c>
      <c r="L3" s="16">
        <v>14.57</v>
      </c>
      <c r="M3" s="15">
        <v>4.35</v>
      </c>
      <c r="N3" s="15">
        <v>19.75</v>
      </c>
      <c r="O3" s="15">
        <v>2.97</v>
      </c>
      <c r="P3" s="15">
        <v>9.79</v>
      </c>
      <c r="Q3" s="15">
        <v>0.16</v>
      </c>
      <c r="R3" s="15">
        <v>0.7</v>
      </c>
      <c r="S3" s="14">
        <v>2</v>
      </c>
      <c r="T3" s="2">
        <v>5</v>
      </c>
      <c r="U3" s="2">
        <v>61</v>
      </c>
      <c r="V3" s="17">
        <v>342</v>
      </c>
      <c r="W3" s="17">
        <v>1296.6</v>
      </c>
      <c r="X3" s="18">
        <v>841.2</v>
      </c>
      <c r="Y3" s="15">
        <v>455.4</v>
      </c>
      <c r="Z3" s="15">
        <v>254.46</v>
      </c>
      <c r="AA3" s="18">
        <v>55.9</v>
      </c>
      <c r="AB3" s="54">
        <v>2656.4</v>
      </c>
      <c r="AC3" s="51">
        <v>2655.4</v>
      </c>
      <c r="AD3" s="49">
        <v>3</v>
      </c>
      <c r="AE3" s="17"/>
      <c r="AF3" s="18"/>
    </row>
    <row r="4" spans="1:32" ht="12.75">
      <c r="A4" s="1" t="s">
        <v>22</v>
      </c>
      <c r="B4" s="8" t="s">
        <v>88</v>
      </c>
      <c r="C4" s="2" t="s">
        <v>142</v>
      </c>
      <c r="D4" s="19">
        <f>F3</f>
        <v>38219.1875</v>
      </c>
      <c r="E4" s="11" t="s">
        <v>87</v>
      </c>
      <c r="F4" s="12">
        <v>38255.270833333336</v>
      </c>
      <c r="G4" s="11" t="s">
        <v>89</v>
      </c>
      <c r="H4" s="13">
        <f>(F4-D4)-4.5/24</f>
        <v>35.89583333333576</v>
      </c>
      <c r="I4" s="16">
        <v>4.29</v>
      </c>
      <c r="J4" s="15">
        <v>27.65</v>
      </c>
      <c r="K4" s="15">
        <v>3.98</v>
      </c>
      <c r="L4" s="16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3.98</v>
      </c>
      <c r="S4" s="14">
        <v>2</v>
      </c>
      <c r="T4" s="20">
        <v>2</v>
      </c>
      <c r="U4" s="21">
        <v>0</v>
      </c>
      <c r="V4" s="17">
        <v>6851</v>
      </c>
      <c r="W4" s="17">
        <v>0</v>
      </c>
      <c r="X4" s="18">
        <v>0</v>
      </c>
      <c r="Y4" s="15">
        <v>0</v>
      </c>
      <c r="Z4" s="15">
        <v>0</v>
      </c>
      <c r="AA4" s="22" t="s">
        <v>19</v>
      </c>
      <c r="AB4" s="55">
        <v>4376.3</v>
      </c>
      <c r="AC4" s="51">
        <v>4311.6</v>
      </c>
      <c r="AD4" s="49"/>
      <c r="AE4" s="17"/>
      <c r="AF4" s="18"/>
    </row>
    <row r="5" spans="1:32" ht="12.75">
      <c r="A5" s="1">
        <v>303</v>
      </c>
      <c r="B5" s="23" t="s">
        <v>4</v>
      </c>
      <c r="C5" s="2" t="s">
        <v>84</v>
      </c>
      <c r="D5" s="19">
        <f>F4</f>
        <v>38255.270833333336</v>
      </c>
      <c r="E5" s="11" t="s">
        <v>89</v>
      </c>
      <c r="F5" s="12">
        <v>38308.34375</v>
      </c>
      <c r="G5" s="11" t="s">
        <v>90</v>
      </c>
      <c r="H5" s="13">
        <f>(F5-D5)-1/24</f>
        <v>53.03124999999758</v>
      </c>
      <c r="I5" s="16">
        <v>5.36</v>
      </c>
      <c r="J5" s="15">
        <v>14.86</v>
      </c>
      <c r="K5" s="15">
        <v>32.8</v>
      </c>
      <c r="L5" s="16">
        <v>31.07</v>
      </c>
      <c r="M5" s="15">
        <v>0.5</v>
      </c>
      <c r="N5" s="15">
        <v>0</v>
      </c>
      <c r="O5" s="15">
        <v>0</v>
      </c>
      <c r="P5" s="15">
        <v>0</v>
      </c>
      <c r="Q5" s="15">
        <v>0.99</v>
      </c>
      <c r="R5" s="15">
        <v>0.24</v>
      </c>
      <c r="S5" s="14">
        <v>7</v>
      </c>
      <c r="T5" s="2">
        <v>26</v>
      </c>
      <c r="U5" s="2">
        <v>511</v>
      </c>
      <c r="V5" s="17">
        <v>3575</v>
      </c>
      <c r="W5" s="17">
        <v>4780.6</v>
      </c>
      <c r="X5" s="18">
        <v>81.5</v>
      </c>
      <c r="Y5" s="15">
        <v>4699.1</v>
      </c>
      <c r="Z5" s="15">
        <v>4656.1</v>
      </c>
      <c r="AA5" s="18">
        <v>99.08</v>
      </c>
      <c r="AB5" s="55">
        <v>3873.8</v>
      </c>
      <c r="AC5" s="51">
        <v>2270.5</v>
      </c>
      <c r="AD5" s="49"/>
      <c r="AE5" s="17"/>
      <c r="AF5" s="18"/>
    </row>
    <row r="6" spans="1:32" ht="12.75">
      <c r="A6" s="1">
        <v>304</v>
      </c>
      <c r="B6" s="23" t="s">
        <v>5</v>
      </c>
      <c r="C6" s="2" t="s">
        <v>83</v>
      </c>
      <c r="D6" s="19">
        <v>38308</v>
      </c>
      <c r="E6" s="11" t="s">
        <v>90</v>
      </c>
      <c r="F6" s="12">
        <v>38360</v>
      </c>
      <c r="G6" s="11" t="s">
        <v>90</v>
      </c>
      <c r="H6" s="13">
        <v>51.54</v>
      </c>
      <c r="I6" s="16">
        <v>3.5</v>
      </c>
      <c r="J6" s="15">
        <v>7.15</v>
      </c>
      <c r="K6" s="15">
        <v>40.9</v>
      </c>
      <c r="L6" s="16">
        <v>26.73</v>
      </c>
      <c r="M6" s="15">
        <v>2.23</v>
      </c>
      <c r="N6" s="15">
        <v>1.4</v>
      </c>
      <c r="O6" s="15">
        <v>0.07</v>
      </c>
      <c r="P6" s="15">
        <v>9.94</v>
      </c>
      <c r="Q6" s="15">
        <v>0.04</v>
      </c>
      <c r="R6" s="15">
        <v>0.49</v>
      </c>
      <c r="S6" s="14">
        <v>3</v>
      </c>
      <c r="T6" s="2">
        <v>12</v>
      </c>
      <c r="U6" s="2">
        <v>107</v>
      </c>
      <c r="V6" s="17">
        <v>1878</v>
      </c>
      <c r="W6" s="17">
        <v>586.13</v>
      </c>
      <c r="X6" s="18">
        <v>49.13</v>
      </c>
      <c r="Y6" s="15">
        <v>537</v>
      </c>
      <c r="Z6" s="15">
        <v>308.23</v>
      </c>
      <c r="AA6" s="18">
        <v>57.5</v>
      </c>
      <c r="AB6" s="55">
        <v>2583.8</v>
      </c>
      <c r="AC6" s="51">
        <v>1637.9</v>
      </c>
      <c r="AD6" s="49"/>
      <c r="AE6" s="17"/>
      <c r="AF6" s="18"/>
    </row>
    <row r="7" spans="1:32" ht="12.75">
      <c r="A7" s="1">
        <v>305</v>
      </c>
      <c r="B7" s="23" t="s">
        <v>6</v>
      </c>
      <c r="C7" s="2" t="s">
        <v>82</v>
      </c>
      <c r="D7" s="19">
        <v>38360</v>
      </c>
      <c r="E7" s="11" t="s">
        <v>90</v>
      </c>
      <c r="F7" s="12">
        <v>38413</v>
      </c>
      <c r="G7" s="11" t="s">
        <v>90</v>
      </c>
      <c r="H7" s="13">
        <v>53.86</v>
      </c>
      <c r="I7" s="16">
        <v>4.83</v>
      </c>
      <c r="J7" s="15">
        <v>8.52</v>
      </c>
      <c r="K7" s="15">
        <v>40.34</v>
      </c>
      <c r="L7" s="16">
        <v>35.37</v>
      </c>
      <c r="M7" s="15">
        <v>4.19</v>
      </c>
      <c r="N7" s="15">
        <v>0.64</v>
      </c>
      <c r="O7" s="15">
        <v>0</v>
      </c>
      <c r="P7" s="15">
        <v>0</v>
      </c>
      <c r="Q7" s="15">
        <v>0</v>
      </c>
      <c r="R7" s="15">
        <v>0.15</v>
      </c>
      <c r="S7" s="14">
        <v>1</v>
      </c>
      <c r="T7" s="2">
        <v>1</v>
      </c>
      <c r="U7" s="2">
        <v>219</v>
      </c>
      <c r="V7" s="17">
        <v>1952</v>
      </c>
      <c r="W7" s="17">
        <v>1014.2</v>
      </c>
      <c r="X7" s="18">
        <v>0</v>
      </c>
      <c r="Y7" s="15">
        <v>1014.2</v>
      </c>
      <c r="Z7" s="15">
        <v>799.7</v>
      </c>
      <c r="AA7" s="18">
        <v>78.8</v>
      </c>
      <c r="AB7" s="55">
        <v>1644.9</v>
      </c>
      <c r="AC7" s="51">
        <v>1644.9</v>
      </c>
      <c r="AD7" s="49"/>
      <c r="AE7" s="17"/>
      <c r="AF7" s="18"/>
    </row>
    <row r="8" spans="1:32" ht="12.75">
      <c r="A8" s="1">
        <v>306</v>
      </c>
      <c r="B8" s="23" t="s">
        <v>7</v>
      </c>
      <c r="C8" s="2" t="s">
        <v>81</v>
      </c>
      <c r="D8" s="19">
        <v>38413</v>
      </c>
      <c r="E8" s="11" t="s">
        <v>90</v>
      </c>
      <c r="F8" s="12">
        <v>38467</v>
      </c>
      <c r="G8" s="11" t="s">
        <v>91</v>
      </c>
      <c r="H8" s="13">
        <v>53.82</v>
      </c>
      <c r="I8" s="16">
        <v>6.58</v>
      </c>
      <c r="J8" s="15">
        <v>19.03</v>
      </c>
      <c r="K8" s="15">
        <v>28.21</v>
      </c>
      <c r="L8" s="16">
        <v>13.26</v>
      </c>
      <c r="M8" s="15">
        <v>1.66</v>
      </c>
      <c r="N8" s="15">
        <v>2.7</v>
      </c>
      <c r="O8" s="15">
        <v>0</v>
      </c>
      <c r="P8" s="15">
        <v>0.8</v>
      </c>
      <c r="Q8" s="15">
        <v>8.31</v>
      </c>
      <c r="R8" s="15">
        <v>1.48</v>
      </c>
      <c r="S8" s="14">
        <v>5</v>
      </c>
      <c r="T8" s="2">
        <v>11</v>
      </c>
      <c r="U8" s="2">
        <v>243</v>
      </c>
      <c r="V8" s="17">
        <v>4092</v>
      </c>
      <c r="W8" s="17">
        <v>2450.5</v>
      </c>
      <c r="X8" s="18">
        <v>181.1</v>
      </c>
      <c r="Y8" s="15">
        <v>2269.4</v>
      </c>
      <c r="Z8" s="15">
        <v>2342.8</v>
      </c>
      <c r="AA8" s="18">
        <v>103.2</v>
      </c>
      <c r="AB8" s="55">
        <v>3522.7</v>
      </c>
      <c r="AC8" s="51">
        <v>1271.8</v>
      </c>
      <c r="AD8" s="49"/>
      <c r="AE8" s="17"/>
      <c r="AF8" s="18"/>
    </row>
    <row r="9" spans="1:32" ht="12.75">
      <c r="A9" s="1">
        <v>307</v>
      </c>
      <c r="B9" s="8" t="s">
        <v>93</v>
      </c>
      <c r="C9" s="2" t="s">
        <v>80</v>
      </c>
      <c r="D9" s="19">
        <v>38467</v>
      </c>
      <c r="E9" s="11" t="s">
        <v>91</v>
      </c>
      <c r="F9" s="12">
        <v>38502</v>
      </c>
      <c r="G9" s="11" t="s">
        <v>92</v>
      </c>
      <c r="H9" s="13">
        <v>34.63</v>
      </c>
      <c r="I9" s="16">
        <v>3.14</v>
      </c>
      <c r="J9" s="15">
        <v>19.6</v>
      </c>
      <c r="K9" s="15">
        <v>11.89</v>
      </c>
      <c r="L9" s="16">
        <v>9.78</v>
      </c>
      <c r="M9" s="15">
        <v>1.88</v>
      </c>
      <c r="N9" s="15">
        <v>0</v>
      </c>
      <c r="O9" s="15">
        <v>0</v>
      </c>
      <c r="P9" s="15">
        <v>0</v>
      </c>
      <c r="Q9" s="15">
        <v>0</v>
      </c>
      <c r="R9" s="15">
        <v>0.23</v>
      </c>
      <c r="S9" s="14">
        <v>3</v>
      </c>
      <c r="T9" s="2">
        <v>11</v>
      </c>
      <c r="U9" s="2">
        <v>181</v>
      </c>
      <c r="V9" s="17">
        <v>4879</v>
      </c>
      <c r="W9" s="17">
        <v>1679.4</v>
      </c>
      <c r="X9" s="18">
        <v>150</v>
      </c>
      <c r="Y9" s="15">
        <v>1529.4</v>
      </c>
      <c r="Z9" s="15">
        <v>1384.92</v>
      </c>
      <c r="AA9" s="18">
        <v>90.6</v>
      </c>
      <c r="AB9" s="55">
        <v>948.4</v>
      </c>
      <c r="AC9" s="51">
        <v>408.8</v>
      </c>
      <c r="AD9" s="49"/>
      <c r="AE9" s="17"/>
      <c r="AF9" s="18"/>
    </row>
    <row r="10" spans="1:32" ht="12.75">
      <c r="A10" s="1">
        <v>308</v>
      </c>
      <c r="B10" s="23" t="s">
        <v>8</v>
      </c>
      <c r="C10" s="2" t="s">
        <v>79</v>
      </c>
      <c r="D10" s="19">
        <v>38502</v>
      </c>
      <c r="E10" s="11" t="s">
        <v>92</v>
      </c>
      <c r="F10" s="12">
        <v>38541</v>
      </c>
      <c r="G10" s="11" t="s">
        <v>94</v>
      </c>
      <c r="H10" s="13">
        <v>38.91</v>
      </c>
      <c r="I10" s="16">
        <v>5.19</v>
      </c>
      <c r="J10" s="15">
        <v>8.43</v>
      </c>
      <c r="K10" s="15">
        <v>25.29</v>
      </c>
      <c r="L10" s="16">
        <v>21.52</v>
      </c>
      <c r="M10" s="15">
        <v>1.91</v>
      </c>
      <c r="N10" s="15">
        <v>0.78</v>
      </c>
      <c r="O10" s="15">
        <v>0</v>
      </c>
      <c r="P10" s="15">
        <v>0</v>
      </c>
      <c r="Q10" s="15">
        <v>0.19</v>
      </c>
      <c r="R10" s="15">
        <v>0.9</v>
      </c>
      <c r="S10" s="14">
        <v>6</v>
      </c>
      <c r="T10" s="2">
        <v>13</v>
      </c>
      <c r="U10" s="2">
        <v>166</v>
      </c>
      <c r="V10" s="17">
        <v>2016</v>
      </c>
      <c r="W10" s="17">
        <v>3959.6</v>
      </c>
      <c r="X10" s="18">
        <v>2573.4</v>
      </c>
      <c r="Y10" s="15">
        <v>1386.2</v>
      </c>
      <c r="Z10" s="15">
        <v>1300.2</v>
      </c>
      <c r="AA10" s="18">
        <v>93.8</v>
      </c>
      <c r="AB10" s="55">
        <v>1470</v>
      </c>
      <c r="AC10" s="51">
        <v>1055.5</v>
      </c>
      <c r="AD10" s="49"/>
      <c r="AE10" s="17"/>
      <c r="AF10" s="18"/>
    </row>
    <row r="11" spans="1:32" ht="12.75">
      <c r="A11" s="1">
        <v>309</v>
      </c>
      <c r="B11" s="23" t="s">
        <v>9</v>
      </c>
      <c r="C11" s="1">
        <v>1256</v>
      </c>
      <c r="D11" s="19">
        <v>38541</v>
      </c>
      <c r="E11" s="11" t="s">
        <v>94</v>
      </c>
      <c r="F11" s="12">
        <v>38592</v>
      </c>
      <c r="G11" s="11" t="s">
        <v>96</v>
      </c>
      <c r="H11" s="13">
        <v>50.76</v>
      </c>
      <c r="I11" s="16">
        <v>4.35</v>
      </c>
      <c r="J11" s="15">
        <v>7.31</v>
      </c>
      <c r="K11" s="15">
        <v>39.09</v>
      </c>
      <c r="L11" s="16">
        <v>34.95</v>
      </c>
      <c r="M11" s="15">
        <v>3.54</v>
      </c>
      <c r="N11" s="15">
        <v>0.13</v>
      </c>
      <c r="O11" s="15">
        <v>0</v>
      </c>
      <c r="P11" s="15">
        <v>0</v>
      </c>
      <c r="Q11" s="15">
        <v>0</v>
      </c>
      <c r="R11" s="15">
        <v>0.48</v>
      </c>
      <c r="S11" s="14">
        <v>1</v>
      </c>
      <c r="T11" s="2">
        <v>1</v>
      </c>
      <c r="U11" s="2">
        <v>96</v>
      </c>
      <c r="V11" s="17">
        <v>1644</v>
      </c>
      <c r="W11" s="17">
        <v>503.3</v>
      </c>
      <c r="X11" s="18">
        <v>0</v>
      </c>
      <c r="Y11" s="15">
        <v>503.3</v>
      </c>
      <c r="Z11" s="15">
        <v>182.61</v>
      </c>
      <c r="AA11" s="18">
        <v>36.28</v>
      </c>
      <c r="AB11" s="55">
        <v>3634.7</v>
      </c>
      <c r="AC11" s="51">
        <v>3634.7</v>
      </c>
      <c r="AD11" s="49"/>
      <c r="AE11" s="17"/>
      <c r="AF11" s="18"/>
    </row>
    <row r="12" spans="1:32" ht="12.75">
      <c r="A12" s="1">
        <v>311</v>
      </c>
      <c r="B12" s="23" t="s">
        <v>11</v>
      </c>
      <c r="C12" s="2" t="s">
        <v>78</v>
      </c>
      <c r="D12" s="19">
        <v>38592</v>
      </c>
      <c r="E12" s="11" t="s">
        <v>95</v>
      </c>
      <c r="F12" s="12">
        <v>38653</v>
      </c>
      <c r="G12" s="11" t="s">
        <v>97</v>
      </c>
      <c r="H12" s="13">
        <v>61.06</v>
      </c>
      <c r="I12" s="16">
        <v>7.15</v>
      </c>
      <c r="J12" s="15">
        <v>17.27</v>
      </c>
      <c r="K12" s="15">
        <v>36.65</v>
      </c>
      <c r="L12" s="16">
        <v>21.16</v>
      </c>
      <c r="M12" s="15">
        <v>12.46</v>
      </c>
      <c r="N12" s="15">
        <v>0</v>
      </c>
      <c r="O12" s="15">
        <v>0</v>
      </c>
      <c r="P12" s="15">
        <v>0</v>
      </c>
      <c r="Q12" s="15">
        <v>1.66</v>
      </c>
      <c r="R12" s="15">
        <v>1.38</v>
      </c>
      <c r="S12" s="14">
        <v>5</v>
      </c>
      <c r="T12" s="2">
        <v>23</v>
      </c>
      <c r="U12" s="2">
        <v>180</v>
      </c>
      <c r="V12" s="17">
        <v>4426.2</v>
      </c>
      <c r="W12" s="17">
        <v>4426.2</v>
      </c>
      <c r="X12" s="18">
        <v>2810.3</v>
      </c>
      <c r="Y12" s="15">
        <v>1615.9</v>
      </c>
      <c r="Z12" s="15">
        <v>1190.1</v>
      </c>
      <c r="AA12" s="18">
        <v>75.6</v>
      </c>
      <c r="AB12" s="55">
        <v>2201.1</v>
      </c>
      <c r="AC12" s="51">
        <v>945.5</v>
      </c>
      <c r="AD12" s="49"/>
      <c r="AE12" s="17"/>
      <c r="AF12" s="18"/>
    </row>
    <row r="13" spans="1:32" ht="12.75">
      <c r="A13" s="1">
        <v>312</v>
      </c>
      <c r="B13" s="23" t="s">
        <v>10</v>
      </c>
      <c r="C13" s="1">
        <v>1256</v>
      </c>
      <c r="D13" s="19">
        <v>38653</v>
      </c>
      <c r="E13" s="11" t="s">
        <v>98</v>
      </c>
      <c r="F13" s="12">
        <v>38715</v>
      </c>
      <c r="G13" s="11" t="s">
        <v>94</v>
      </c>
      <c r="H13" s="13">
        <v>61.15</v>
      </c>
      <c r="I13" s="16">
        <v>5.75</v>
      </c>
      <c r="J13" s="15">
        <v>16.79</v>
      </c>
      <c r="K13" s="15">
        <v>38.6</v>
      </c>
      <c r="L13" s="16">
        <v>22.54</v>
      </c>
      <c r="M13" s="15">
        <v>3.63</v>
      </c>
      <c r="N13" s="15">
        <v>0.53</v>
      </c>
      <c r="O13" s="15">
        <v>3.14</v>
      </c>
      <c r="P13" s="15">
        <v>0</v>
      </c>
      <c r="Q13" s="15">
        <v>0</v>
      </c>
      <c r="R13" s="15">
        <v>4.72</v>
      </c>
      <c r="S13" s="14">
        <v>1</v>
      </c>
      <c r="T13" s="2">
        <v>1</v>
      </c>
      <c r="U13" s="2">
        <v>62</v>
      </c>
      <c r="V13" s="17">
        <v>4199</v>
      </c>
      <c r="W13" s="17">
        <v>252</v>
      </c>
      <c r="X13" s="18">
        <v>0</v>
      </c>
      <c r="Y13" s="15">
        <v>252</v>
      </c>
      <c r="Z13" s="15">
        <v>46.52</v>
      </c>
      <c r="AA13" s="18">
        <v>18.5</v>
      </c>
      <c r="AB13" s="55">
        <v>3634.7</v>
      </c>
      <c r="AC13" s="51">
        <v>3634.7</v>
      </c>
      <c r="AD13" s="49"/>
      <c r="AE13" s="17"/>
      <c r="AF13" s="18"/>
    </row>
    <row r="14" spans="2:32" ht="12.75">
      <c r="B14" s="8" t="s">
        <v>99</v>
      </c>
      <c r="D14" s="19"/>
      <c r="E14" s="11"/>
      <c r="F14" s="12"/>
      <c r="G14" s="11"/>
      <c r="H14" s="13"/>
      <c r="I14" s="16"/>
      <c r="J14" s="15"/>
      <c r="K14" s="15"/>
      <c r="L14" s="16"/>
      <c r="M14" s="15"/>
      <c r="N14" s="15"/>
      <c r="O14" s="15"/>
      <c r="P14" s="15"/>
      <c r="Q14" s="15"/>
      <c r="R14" s="15"/>
      <c r="S14" s="14"/>
      <c r="V14" s="17"/>
      <c r="W14" s="17"/>
      <c r="X14" s="18"/>
      <c r="Y14" s="15"/>
      <c r="Z14" s="15"/>
      <c r="AA14" s="18"/>
      <c r="AB14" s="55"/>
      <c r="AC14" s="51"/>
      <c r="AD14" s="49"/>
      <c r="AE14" s="17"/>
      <c r="AF14" s="18"/>
    </row>
    <row r="15" spans="1:32" ht="12.75">
      <c r="A15" s="1" t="s">
        <v>12</v>
      </c>
      <c r="B15" s="23" t="s">
        <v>23</v>
      </c>
      <c r="C15" s="9" t="s">
        <v>77</v>
      </c>
      <c r="D15" s="19">
        <v>39838</v>
      </c>
      <c r="E15" s="11" t="s">
        <v>118</v>
      </c>
      <c r="F15" s="12">
        <v>39877</v>
      </c>
      <c r="G15" s="11" t="s">
        <v>100</v>
      </c>
      <c r="H15" s="13">
        <v>40.14</v>
      </c>
      <c r="I15" s="16">
        <v>3.71</v>
      </c>
      <c r="J15" s="15">
        <v>29.35</v>
      </c>
      <c r="K15" s="15">
        <v>7.07</v>
      </c>
      <c r="L15" s="16">
        <v>4.07</v>
      </c>
      <c r="M15" s="15">
        <v>2.01</v>
      </c>
      <c r="N15" s="15">
        <v>0.05</v>
      </c>
      <c r="O15" s="15">
        <v>0</v>
      </c>
      <c r="P15" s="15">
        <v>0</v>
      </c>
      <c r="Q15" s="15">
        <v>0</v>
      </c>
      <c r="R15" s="15">
        <v>0.94</v>
      </c>
      <c r="S15" s="14">
        <v>1</v>
      </c>
      <c r="T15" s="2">
        <v>2</v>
      </c>
      <c r="U15" s="2">
        <v>12</v>
      </c>
      <c r="V15" s="17">
        <v>2901</v>
      </c>
      <c r="W15" s="17">
        <v>646</v>
      </c>
      <c r="X15" s="18">
        <v>534.7</v>
      </c>
      <c r="Y15" s="15">
        <v>111.3</v>
      </c>
      <c r="Z15" s="15">
        <v>103.26</v>
      </c>
      <c r="AA15" s="18">
        <v>92.8</v>
      </c>
      <c r="AB15" s="55">
        <v>2804.7</v>
      </c>
      <c r="AC15" s="51">
        <v>2803.7</v>
      </c>
      <c r="AD15" s="49"/>
      <c r="AE15" s="17"/>
      <c r="AF15" s="18"/>
    </row>
    <row r="16" spans="1:32" ht="12.75">
      <c r="A16" s="1">
        <v>320</v>
      </c>
      <c r="B16" s="23" t="s">
        <v>24</v>
      </c>
      <c r="C16" s="2" t="s">
        <v>76</v>
      </c>
      <c r="D16" s="19">
        <v>39877</v>
      </c>
      <c r="E16" s="11" t="s">
        <v>100</v>
      </c>
      <c r="F16" s="12">
        <v>39938</v>
      </c>
      <c r="G16" s="11" t="s">
        <v>100</v>
      </c>
      <c r="H16" s="13">
        <v>59.86</v>
      </c>
      <c r="I16" s="16">
        <v>5.18</v>
      </c>
      <c r="J16" s="15">
        <v>17.58</v>
      </c>
      <c r="K16" s="15">
        <v>37.1</v>
      </c>
      <c r="L16" s="16">
        <v>33.94</v>
      </c>
      <c r="M16" s="15">
        <v>1.16</v>
      </c>
      <c r="N16" s="15">
        <v>0.19</v>
      </c>
      <c r="O16" s="15">
        <v>0.65</v>
      </c>
      <c r="P16" s="15">
        <v>0</v>
      </c>
      <c r="Q16" s="15">
        <v>1.07</v>
      </c>
      <c r="R16" s="15">
        <v>0.1</v>
      </c>
      <c r="S16" s="14">
        <v>6</v>
      </c>
      <c r="T16" s="2">
        <v>16</v>
      </c>
      <c r="U16" s="2">
        <v>416</v>
      </c>
      <c r="V16" s="17">
        <v>4231.1</v>
      </c>
      <c r="W16" s="17">
        <v>3729.3</v>
      </c>
      <c r="X16" s="18">
        <v>94.7</v>
      </c>
      <c r="Y16" s="15">
        <v>3634.6</v>
      </c>
      <c r="Z16" s="15">
        <v>3551.96</v>
      </c>
      <c r="AA16" s="18">
        <v>97.7</v>
      </c>
      <c r="AB16" s="55">
        <v>5116.9</v>
      </c>
      <c r="AC16" s="51">
        <v>4285.3</v>
      </c>
      <c r="AD16" s="49"/>
      <c r="AE16" s="17"/>
      <c r="AF16" s="18"/>
    </row>
    <row r="17" spans="1:32" ht="12.75">
      <c r="A17" s="1">
        <v>321</v>
      </c>
      <c r="B17" s="23" t="s">
        <v>25</v>
      </c>
      <c r="C17" s="2" t="s">
        <v>75</v>
      </c>
      <c r="D17" s="19">
        <v>39938</v>
      </c>
      <c r="E17" s="11" t="s">
        <v>100</v>
      </c>
      <c r="F17" s="12">
        <v>39987</v>
      </c>
      <c r="G17" s="11" t="s">
        <v>101</v>
      </c>
      <c r="H17" s="13">
        <v>50.28</v>
      </c>
      <c r="I17" s="16">
        <v>4.91</v>
      </c>
      <c r="J17" s="15">
        <v>18.7</v>
      </c>
      <c r="K17" s="15">
        <v>26.67</v>
      </c>
      <c r="L17" s="16">
        <v>21.64</v>
      </c>
      <c r="M17" s="15">
        <v>3.72</v>
      </c>
      <c r="N17" s="15">
        <v>0</v>
      </c>
      <c r="O17" s="15">
        <v>0</v>
      </c>
      <c r="P17" s="15">
        <v>0</v>
      </c>
      <c r="Q17" s="15">
        <v>0.17</v>
      </c>
      <c r="R17" s="15">
        <v>1.15</v>
      </c>
      <c r="S17" s="14">
        <v>2</v>
      </c>
      <c r="T17" s="2">
        <v>8</v>
      </c>
      <c r="U17" s="2">
        <v>296</v>
      </c>
      <c r="V17" s="17">
        <v>4478</v>
      </c>
      <c r="W17" s="17">
        <v>2849.3</v>
      </c>
      <c r="X17" s="18">
        <v>161.5</v>
      </c>
      <c r="Y17" s="15">
        <v>2687.8</v>
      </c>
      <c r="Z17" s="15">
        <v>2588.86</v>
      </c>
      <c r="AA17" s="18">
        <v>96.32</v>
      </c>
      <c r="AB17" s="55">
        <v>4467.48</v>
      </c>
      <c r="AC17" s="51">
        <v>4198.63</v>
      </c>
      <c r="AD17" s="49"/>
      <c r="AE17" s="17"/>
      <c r="AF17" s="18"/>
    </row>
    <row r="18" spans="1:32" ht="12.75">
      <c r="A18" s="1" t="s">
        <v>17</v>
      </c>
      <c r="B18" s="23" t="s">
        <v>18</v>
      </c>
      <c r="C18" s="2" t="s">
        <v>74</v>
      </c>
      <c r="D18" s="19">
        <v>39987</v>
      </c>
      <c r="E18" s="11" t="s">
        <v>101</v>
      </c>
      <c r="F18" s="12">
        <v>39999</v>
      </c>
      <c r="G18" s="11" t="s">
        <v>97</v>
      </c>
      <c r="H18" s="13">
        <v>12.61</v>
      </c>
      <c r="I18" s="16">
        <v>1.57</v>
      </c>
      <c r="J18" s="15">
        <v>6.73</v>
      </c>
      <c r="K18" s="15">
        <v>4.31</v>
      </c>
      <c r="L18" s="16">
        <v>0.47</v>
      </c>
      <c r="M18" s="15">
        <v>0</v>
      </c>
      <c r="N18" s="15">
        <v>0.78</v>
      </c>
      <c r="O18" s="15">
        <v>0</v>
      </c>
      <c r="P18" s="15">
        <v>0</v>
      </c>
      <c r="Q18" s="15">
        <v>0</v>
      </c>
      <c r="R18" s="15">
        <v>3.06</v>
      </c>
      <c r="S18" s="14">
        <v>1</v>
      </c>
      <c r="T18" s="2">
        <v>2</v>
      </c>
      <c r="U18" s="2">
        <v>0</v>
      </c>
      <c r="V18" s="17">
        <v>1351</v>
      </c>
      <c r="W18" s="17">
        <v>0</v>
      </c>
      <c r="X18" s="18">
        <v>0</v>
      </c>
      <c r="Y18" s="15">
        <v>0</v>
      </c>
      <c r="Z18" s="15">
        <v>0</v>
      </c>
      <c r="AA18" s="22" t="s">
        <v>19</v>
      </c>
      <c r="AB18" s="55">
        <v>2656.4</v>
      </c>
      <c r="AC18" s="51">
        <v>2655.4</v>
      </c>
      <c r="AD18" s="49"/>
      <c r="AE18" s="17"/>
      <c r="AF18" s="18"/>
    </row>
    <row r="19" spans="1:32" ht="12.75">
      <c r="A19" s="1">
        <v>323</v>
      </c>
      <c r="B19" s="23" t="s">
        <v>14</v>
      </c>
      <c r="C19" s="2" t="s">
        <v>73</v>
      </c>
      <c r="D19" s="19">
        <v>39999</v>
      </c>
      <c r="E19" s="11" t="s">
        <v>97</v>
      </c>
      <c r="F19" s="12">
        <v>40060</v>
      </c>
      <c r="G19" s="11" t="s">
        <v>102</v>
      </c>
      <c r="H19" s="13">
        <v>61</v>
      </c>
      <c r="I19" s="16">
        <v>5.49</v>
      </c>
      <c r="J19" s="15">
        <v>20.4</v>
      </c>
      <c r="K19" s="15">
        <v>35.11</v>
      </c>
      <c r="L19" s="16">
        <v>31.22</v>
      </c>
      <c r="M19" s="15">
        <v>3.3</v>
      </c>
      <c r="N19" s="15">
        <v>0</v>
      </c>
      <c r="O19" s="15">
        <v>0</v>
      </c>
      <c r="P19" s="15">
        <v>0</v>
      </c>
      <c r="Q19" s="15">
        <v>0.59</v>
      </c>
      <c r="R19" s="15">
        <v>0</v>
      </c>
      <c r="S19" s="14">
        <v>7</v>
      </c>
      <c r="T19" s="2">
        <v>39</v>
      </c>
      <c r="U19" s="2">
        <v>669</v>
      </c>
      <c r="V19" s="17">
        <v>5029</v>
      </c>
      <c r="W19" s="17">
        <v>5927.1</v>
      </c>
      <c r="X19" s="18">
        <v>30.6</v>
      </c>
      <c r="Y19" s="15">
        <v>5896.54</v>
      </c>
      <c r="Z19" s="15">
        <v>5740.85</v>
      </c>
      <c r="AA19" s="18">
        <v>97.4</v>
      </c>
      <c r="AB19" s="55">
        <v>3174.1</v>
      </c>
      <c r="AC19" s="51">
        <v>818.24</v>
      </c>
      <c r="AD19" s="49"/>
      <c r="AE19" s="17"/>
      <c r="AF19" s="18"/>
    </row>
    <row r="20" spans="1:32" ht="12.75">
      <c r="A20" s="1">
        <v>324</v>
      </c>
      <c r="B20" s="23" t="s">
        <v>13</v>
      </c>
      <c r="C20" s="2" t="s">
        <v>72</v>
      </c>
      <c r="D20" s="19">
        <v>40060</v>
      </c>
      <c r="E20" s="11" t="s">
        <v>102</v>
      </c>
      <c r="F20" s="12">
        <v>40121</v>
      </c>
      <c r="G20" s="11" t="s">
        <v>103</v>
      </c>
      <c r="H20" s="13">
        <v>59.81</v>
      </c>
      <c r="I20" s="16">
        <v>4.94</v>
      </c>
      <c r="J20" s="15">
        <v>22.04</v>
      </c>
      <c r="K20" s="15">
        <v>32.83</v>
      </c>
      <c r="L20" s="16">
        <v>26.96</v>
      </c>
      <c r="M20" s="15">
        <v>4.45</v>
      </c>
      <c r="N20" s="15">
        <v>0.39</v>
      </c>
      <c r="O20" s="15">
        <v>0</v>
      </c>
      <c r="P20" s="15">
        <v>0</v>
      </c>
      <c r="Q20" s="15">
        <v>0.92</v>
      </c>
      <c r="R20" s="15">
        <v>0.13</v>
      </c>
      <c r="S20" s="14">
        <v>5</v>
      </c>
      <c r="T20" s="2">
        <v>5</v>
      </c>
      <c r="U20" s="2">
        <v>113</v>
      </c>
      <c r="V20" s="17">
        <v>5501</v>
      </c>
      <c r="W20" s="17">
        <v>1399.6</v>
      </c>
      <c r="X20" s="18">
        <v>476.3</v>
      </c>
      <c r="Y20" s="15">
        <v>923.3</v>
      </c>
      <c r="Z20" s="15">
        <v>363.5</v>
      </c>
      <c r="AA20" s="18">
        <v>39.4</v>
      </c>
      <c r="AB20" s="55">
        <v>4055.86</v>
      </c>
      <c r="AC20" s="51">
        <v>3127.01</v>
      </c>
      <c r="AD20" s="49"/>
      <c r="AE20" s="17"/>
      <c r="AF20" s="18"/>
    </row>
    <row r="21" spans="1:32" ht="12.75">
      <c r="A21" s="1">
        <v>317</v>
      </c>
      <c r="B21" s="23" t="s">
        <v>16</v>
      </c>
      <c r="C21" s="2" t="s">
        <v>71</v>
      </c>
      <c r="D21" s="19">
        <v>40121</v>
      </c>
      <c r="E21" s="11" t="s">
        <v>103</v>
      </c>
      <c r="F21" s="12">
        <v>40182</v>
      </c>
      <c r="G21" s="11" t="s">
        <v>104</v>
      </c>
      <c r="H21" s="13">
        <v>61.1</v>
      </c>
      <c r="I21" s="16">
        <v>5.91</v>
      </c>
      <c r="J21" s="15">
        <v>10.44</v>
      </c>
      <c r="K21" s="15">
        <v>44.77</v>
      </c>
      <c r="L21" s="16">
        <v>38.76</v>
      </c>
      <c r="M21" s="15">
        <v>4.68</v>
      </c>
      <c r="N21" s="15">
        <v>0</v>
      </c>
      <c r="O21" s="15">
        <v>0</v>
      </c>
      <c r="P21" s="15">
        <v>0</v>
      </c>
      <c r="Q21" s="15">
        <v>0.81</v>
      </c>
      <c r="R21" s="15">
        <v>0.52</v>
      </c>
      <c r="S21" s="14">
        <v>4</v>
      </c>
      <c r="T21" s="21">
        <v>13</v>
      </c>
      <c r="U21" s="21">
        <v>555</v>
      </c>
      <c r="V21" s="17">
        <v>2711</v>
      </c>
      <c r="W21" s="17">
        <v>6699.6</v>
      </c>
      <c r="X21" s="18">
        <v>2194.4</v>
      </c>
      <c r="Y21" s="15">
        <v>4505.23</v>
      </c>
      <c r="Z21" s="15">
        <v>2338.68</v>
      </c>
      <c r="AA21" s="18">
        <v>51.9</v>
      </c>
      <c r="AB21" s="55">
        <v>344.16</v>
      </c>
      <c r="AC21" s="51">
        <v>84.22</v>
      </c>
      <c r="AD21" s="49"/>
      <c r="AE21" s="17"/>
      <c r="AF21" s="18"/>
    </row>
    <row r="22" spans="1:32" ht="12.75">
      <c r="A22" s="1">
        <v>318</v>
      </c>
      <c r="B22" s="23" t="s">
        <v>15</v>
      </c>
      <c r="C22" s="2" t="s">
        <v>70</v>
      </c>
      <c r="D22" s="19">
        <v>40182</v>
      </c>
      <c r="E22" s="11" t="s">
        <v>104</v>
      </c>
      <c r="F22" s="12">
        <v>40245</v>
      </c>
      <c r="G22" s="11" t="s">
        <v>105</v>
      </c>
      <c r="H22" s="13">
        <v>63.98</v>
      </c>
      <c r="I22" s="16">
        <v>5.85</v>
      </c>
      <c r="J22" s="15">
        <v>22.51</v>
      </c>
      <c r="K22" s="15">
        <v>35.61</v>
      </c>
      <c r="L22" s="16">
        <v>27.22</v>
      </c>
      <c r="M22" s="15">
        <v>3.11</v>
      </c>
      <c r="N22" s="15">
        <v>0.2</v>
      </c>
      <c r="O22" s="15">
        <v>0</v>
      </c>
      <c r="P22" s="15">
        <v>0</v>
      </c>
      <c r="Q22" s="15">
        <v>4.86</v>
      </c>
      <c r="R22" s="15">
        <v>0.22</v>
      </c>
      <c r="S22" s="14">
        <v>7</v>
      </c>
      <c r="T22" s="21">
        <v>14</v>
      </c>
      <c r="U22" s="21">
        <v>331</v>
      </c>
      <c r="V22" s="17">
        <v>4810</v>
      </c>
      <c r="W22" s="17">
        <v>3224.1</v>
      </c>
      <c r="X22" s="18">
        <v>152.2</v>
      </c>
      <c r="Y22" s="15">
        <v>3071.9</v>
      </c>
      <c r="Z22" s="15">
        <v>1972.6</v>
      </c>
      <c r="AA22" s="18">
        <v>64.2</v>
      </c>
      <c r="AB22" s="55">
        <v>3991.89</v>
      </c>
      <c r="AC22" s="51">
        <v>494.95</v>
      </c>
      <c r="AD22" s="49"/>
      <c r="AE22" s="17"/>
      <c r="AF22" s="18"/>
    </row>
    <row r="23" spans="1:32" ht="12.75">
      <c r="A23" s="1" t="s">
        <v>49</v>
      </c>
      <c r="B23" s="8" t="s">
        <v>44</v>
      </c>
      <c r="C23" s="9" t="s">
        <v>86</v>
      </c>
      <c r="D23" s="19">
        <v>40245</v>
      </c>
      <c r="E23" s="11" t="s">
        <v>105</v>
      </c>
      <c r="F23" s="24">
        <v>40281</v>
      </c>
      <c r="G23" s="11" t="s">
        <v>97</v>
      </c>
      <c r="H23" s="13">
        <v>36.58</v>
      </c>
      <c r="I23" s="16">
        <v>4.88</v>
      </c>
      <c r="J23" s="15">
        <v>31.7</v>
      </c>
      <c r="K23" s="15">
        <v>0</v>
      </c>
      <c r="L23" s="16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4">
        <v>0</v>
      </c>
      <c r="T23" s="21">
        <v>0</v>
      </c>
      <c r="U23" s="21">
        <v>0</v>
      </c>
      <c r="V23" s="17">
        <v>7484</v>
      </c>
      <c r="W23" s="17">
        <v>0</v>
      </c>
      <c r="X23" s="18">
        <v>0</v>
      </c>
      <c r="Y23" s="15">
        <v>0</v>
      </c>
      <c r="Z23" s="15">
        <v>0</v>
      </c>
      <c r="AA23" s="25" t="s">
        <v>19</v>
      </c>
      <c r="AB23" s="56" t="s">
        <v>19</v>
      </c>
      <c r="AC23" s="52" t="s">
        <v>19</v>
      </c>
      <c r="AD23" s="49"/>
      <c r="AE23" s="17"/>
      <c r="AF23" s="18"/>
    </row>
    <row r="24" spans="1:32" ht="12.75">
      <c r="A24" s="1">
        <v>327</v>
      </c>
      <c r="B24" s="23" t="s">
        <v>26</v>
      </c>
      <c r="C24" s="2" t="s">
        <v>66</v>
      </c>
      <c r="D24" s="26">
        <v>40364</v>
      </c>
      <c r="E24" s="11" t="s">
        <v>97</v>
      </c>
      <c r="F24" s="12">
        <v>40426</v>
      </c>
      <c r="G24" s="11" t="s">
        <v>97</v>
      </c>
      <c r="H24" s="13">
        <v>62.02</v>
      </c>
      <c r="I24" s="16">
        <v>4.18</v>
      </c>
      <c r="J24" s="15">
        <v>1.9</v>
      </c>
      <c r="K24" s="15">
        <v>55.95</v>
      </c>
      <c r="L24" s="16">
        <v>37.57</v>
      </c>
      <c r="M24" s="15">
        <v>2.86</v>
      </c>
      <c r="N24" s="15">
        <v>3.3</v>
      </c>
      <c r="O24" s="15">
        <v>0.99</v>
      </c>
      <c r="P24" s="15">
        <v>5.89</v>
      </c>
      <c r="Q24" s="15">
        <v>0.19</v>
      </c>
      <c r="R24" s="15">
        <v>5.15</v>
      </c>
      <c r="S24" s="14">
        <v>4</v>
      </c>
      <c r="T24" s="21">
        <v>11</v>
      </c>
      <c r="U24" s="21">
        <v>46</v>
      </c>
      <c r="V24" s="17">
        <v>442</v>
      </c>
      <c r="W24" s="17">
        <v>1458.7</v>
      </c>
      <c r="X24" s="18">
        <v>1121</v>
      </c>
      <c r="Y24" s="15">
        <v>337.7</v>
      </c>
      <c r="Z24" s="15">
        <v>169.97</v>
      </c>
      <c r="AA24" s="18">
        <v>50.3</v>
      </c>
      <c r="AB24" s="55">
        <v>2678.63</v>
      </c>
      <c r="AC24" s="51">
        <v>2661.13</v>
      </c>
      <c r="AD24" s="49">
        <v>2</v>
      </c>
      <c r="AE24" s="17"/>
      <c r="AF24" s="18"/>
    </row>
    <row r="25" spans="1:32" ht="12.75">
      <c r="A25" s="1">
        <v>328</v>
      </c>
      <c r="B25" s="8" t="s">
        <v>117</v>
      </c>
      <c r="C25" s="2" t="s">
        <v>65</v>
      </c>
      <c r="D25" s="19">
        <v>40426</v>
      </c>
      <c r="E25" s="11" t="s">
        <v>97</v>
      </c>
      <c r="F25" s="12">
        <v>40439</v>
      </c>
      <c r="G25" s="11" t="s">
        <v>97</v>
      </c>
      <c r="H25" s="13">
        <v>12.98</v>
      </c>
      <c r="I25" s="16">
        <v>4.31</v>
      </c>
      <c r="J25" s="15">
        <v>1.33</v>
      </c>
      <c r="K25" s="15">
        <v>7.33</v>
      </c>
      <c r="L25" s="16">
        <v>3.14</v>
      </c>
      <c r="M25" s="15">
        <v>0</v>
      </c>
      <c r="N25" s="15">
        <v>3.2</v>
      </c>
      <c r="O25" s="15">
        <v>0</v>
      </c>
      <c r="P25" s="15">
        <v>0.73</v>
      </c>
      <c r="Q25" s="15">
        <v>0.16</v>
      </c>
      <c r="R25" s="15">
        <v>0.11</v>
      </c>
      <c r="S25" s="14">
        <v>1</v>
      </c>
      <c r="T25" s="21">
        <v>1</v>
      </c>
      <c r="U25" s="21">
        <v>0</v>
      </c>
      <c r="V25" s="17"/>
      <c r="W25" s="17">
        <v>336</v>
      </c>
      <c r="X25" s="18">
        <v>336</v>
      </c>
      <c r="Y25" s="15">
        <v>0</v>
      </c>
      <c r="Z25" s="15">
        <v>0</v>
      </c>
      <c r="AA25" s="22" t="s">
        <v>19</v>
      </c>
      <c r="AB25" s="55">
        <v>1317.66</v>
      </c>
      <c r="AC25" s="51">
        <v>1317.66</v>
      </c>
      <c r="AD25" s="49">
        <v>1</v>
      </c>
      <c r="AE25" s="17"/>
      <c r="AF25" s="18"/>
    </row>
    <row r="26" spans="1:32" ht="12.75">
      <c r="A26" s="1" t="s">
        <v>116</v>
      </c>
      <c r="B26" s="8" t="s">
        <v>44</v>
      </c>
      <c r="C26" s="9" t="s">
        <v>86</v>
      </c>
      <c r="D26" s="19">
        <v>40439</v>
      </c>
      <c r="E26" s="27" t="s">
        <v>97</v>
      </c>
      <c r="F26" s="28">
        <v>40460</v>
      </c>
      <c r="G26" s="11" t="s">
        <v>106</v>
      </c>
      <c r="H26" s="13">
        <v>19.1</v>
      </c>
      <c r="I26" s="16">
        <v>2.35</v>
      </c>
      <c r="J26" s="15">
        <v>16.76</v>
      </c>
      <c r="K26" s="15">
        <v>0</v>
      </c>
      <c r="L26" s="16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4">
        <v>0</v>
      </c>
      <c r="T26" s="21">
        <v>0</v>
      </c>
      <c r="U26" s="21">
        <v>0</v>
      </c>
      <c r="V26" s="17">
        <v>4254.5</v>
      </c>
      <c r="W26" s="17">
        <v>0</v>
      </c>
      <c r="X26" s="18">
        <v>0</v>
      </c>
      <c r="Y26" s="15">
        <v>0</v>
      </c>
      <c r="Z26" s="15">
        <v>0</v>
      </c>
      <c r="AA26" s="25" t="s">
        <v>19</v>
      </c>
      <c r="AB26" s="56" t="s">
        <v>19</v>
      </c>
      <c r="AC26" s="52" t="s">
        <v>19</v>
      </c>
      <c r="AD26" s="49"/>
      <c r="AE26" s="17"/>
      <c r="AF26" s="18"/>
    </row>
    <row r="27" spans="1:32" ht="12.75">
      <c r="A27" s="1">
        <v>329</v>
      </c>
      <c r="B27" s="23" t="s">
        <v>27</v>
      </c>
      <c r="C27" s="2" t="s">
        <v>64</v>
      </c>
      <c r="D27" s="19">
        <v>40460</v>
      </c>
      <c r="E27" s="11" t="s">
        <v>106</v>
      </c>
      <c r="F27" s="12">
        <v>40525</v>
      </c>
      <c r="G27" s="11" t="s">
        <v>107</v>
      </c>
      <c r="H27" s="13">
        <v>66</v>
      </c>
      <c r="I27" s="16">
        <v>5.1</v>
      </c>
      <c r="J27" s="15">
        <v>27.22</v>
      </c>
      <c r="K27" s="15">
        <v>33.68</v>
      </c>
      <c r="L27" s="16">
        <v>31.42</v>
      </c>
      <c r="M27" s="15">
        <v>0.68</v>
      </c>
      <c r="N27" s="15">
        <v>0</v>
      </c>
      <c r="O27" s="15">
        <v>0</v>
      </c>
      <c r="P27" s="15">
        <v>0</v>
      </c>
      <c r="Q27" s="15">
        <v>1.48</v>
      </c>
      <c r="R27" s="15">
        <v>0.1</v>
      </c>
      <c r="S27" s="14">
        <v>7</v>
      </c>
      <c r="T27" s="21">
        <v>42</v>
      </c>
      <c r="U27" s="21">
        <v>194</v>
      </c>
      <c r="V27" s="17">
        <v>6655</v>
      </c>
      <c r="W27" s="17">
        <v>1719.6</v>
      </c>
      <c r="X27" s="18">
        <v>397.8</v>
      </c>
      <c r="Y27" s="15">
        <v>1321.81</v>
      </c>
      <c r="Z27" s="15">
        <v>1168.81</v>
      </c>
      <c r="AA27" s="18">
        <v>88.4</v>
      </c>
      <c r="AB27" s="55">
        <v>5696.66</v>
      </c>
      <c r="AC27" s="51">
        <v>3738.56</v>
      </c>
      <c r="AD27" s="49"/>
      <c r="AE27" s="17"/>
      <c r="AF27" s="18"/>
    </row>
    <row r="28" spans="1:32" ht="12.75">
      <c r="A28" s="1">
        <v>330</v>
      </c>
      <c r="B28" s="23" t="s">
        <v>28</v>
      </c>
      <c r="C28" s="2" t="s">
        <v>63</v>
      </c>
      <c r="D28" s="19">
        <v>40525</v>
      </c>
      <c r="E28" s="11" t="s">
        <v>107</v>
      </c>
      <c r="F28" s="12">
        <v>40585</v>
      </c>
      <c r="G28" s="11" t="s">
        <v>107</v>
      </c>
      <c r="H28" s="13">
        <v>60.45</v>
      </c>
      <c r="I28" s="16">
        <v>5.06</v>
      </c>
      <c r="J28" s="15">
        <v>10.7</v>
      </c>
      <c r="K28" s="15">
        <v>44.69</v>
      </c>
      <c r="L28" s="16">
        <v>37.15</v>
      </c>
      <c r="M28" s="15">
        <v>3.95</v>
      </c>
      <c r="N28" s="15">
        <v>1.81</v>
      </c>
      <c r="O28" s="15">
        <v>1.59</v>
      </c>
      <c r="P28" s="15">
        <v>0</v>
      </c>
      <c r="Q28" s="15">
        <v>0</v>
      </c>
      <c r="R28" s="15">
        <v>0.19</v>
      </c>
      <c r="S28" s="14">
        <v>6</v>
      </c>
      <c r="T28" s="21">
        <v>8</v>
      </c>
      <c r="U28" s="21">
        <v>161</v>
      </c>
      <c r="V28" s="17">
        <v>2579</v>
      </c>
      <c r="W28" s="17">
        <v>1113.7</v>
      </c>
      <c r="X28" s="18">
        <v>0</v>
      </c>
      <c r="Y28" s="15">
        <v>1113.71</v>
      </c>
      <c r="Z28" s="15">
        <v>806.31</v>
      </c>
      <c r="AA28" s="18">
        <v>72.4</v>
      </c>
      <c r="AB28" s="55">
        <v>1957.57</v>
      </c>
      <c r="AC28" s="51">
        <v>1250.75</v>
      </c>
      <c r="AD28" s="49"/>
      <c r="AE28" s="17"/>
      <c r="AF28" s="18"/>
    </row>
    <row r="29" spans="1:32" ht="12.75">
      <c r="A29" s="1" t="s">
        <v>43</v>
      </c>
      <c r="B29" s="8" t="s">
        <v>44</v>
      </c>
      <c r="C29" s="9" t="s">
        <v>86</v>
      </c>
      <c r="D29" s="19">
        <v>40585</v>
      </c>
      <c r="E29" s="11" t="s">
        <v>107</v>
      </c>
      <c r="F29" s="24">
        <v>40617</v>
      </c>
      <c r="G29" s="11" t="s">
        <v>108</v>
      </c>
      <c r="H29" s="13">
        <v>31.03</v>
      </c>
      <c r="I29" s="16">
        <v>6.25</v>
      </c>
      <c r="J29" s="15">
        <v>24.78</v>
      </c>
      <c r="K29" s="15">
        <v>0</v>
      </c>
      <c r="L29" s="16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4">
        <v>0</v>
      </c>
      <c r="T29" s="21">
        <v>0</v>
      </c>
      <c r="U29" s="21">
        <v>0</v>
      </c>
      <c r="V29" s="17">
        <v>6312</v>
      </c>
      <c r="W29" s="17">
        <v>0</v>
      </c>
      <c r="X29" s="18">
        <v>0</v>
      </c>
      <c r="Y29" s="15">
        <v>0</v>
      </c>
      <c r="Z29" s="15">
        <v>0</v>
      </c>
      <c r="AA29" s="25" t="s">
        <v>19</v>
      </c>
      <c r="AB29" s="56" t="s">
        <v>19</v>
      </c>
      <c r="AC29" s="52" t="s">
        <v>19</v>
      </c>
      <c r="AD29" s="49"/>
      <c r="AE29" s="17"/>
      <c r="AF29" s="18"/>
    </row>
    <row r="30" spans="1:32" ht="12.75">
      <c r="A30" s="1">
        <v>334</v>
      </c>
      <c r="B30" s="23" t="s">
        <v>29</v>
      </c>
      <c r="C30" s="2" t="s">
        <v>62</v>
      </c>
      <c r="D30" s="26">
        <v>40617</v>
      </c>
      <c r="E30" s="11" t="s">
        <v>108</v>
      </c>
      <c r="F30" s="12">
        <v>40646</v>
      </c>
      <c r="G30" s="11" t="s">
        <v>108</v>
      </c>
      <c r="H30" s="13">
        <v>30.9</v>
      </c>
      <c r="I30" s="16">
        <v>4.09</v>
      </c>
      <c r="J30" s="15">
        <v>1.85</v>
      </c>
      <c r="K30" s="15">
        <v>24.94</v>
      </c>
      <c r="L30" s="16">
        <v>17.46</v>
      </c>
      <c r="M30" s="15">
        <v>6.29</v>
      </c>
      <c r="N30" s="15">
        <v>0</v>
      </c>
      <c r="O30" s="15">
        <v>0</v>
      </c>
      <c r="P30" s="15">
        <v>0</v>
      </c>
      <c r="Q30" s="15">
        <v>0.2</v>
      </c>
      <c r="R30" s="15">
        <v>0.99</v>
      </c>
      <c r="S30" s="14">
        <v>4</v>
      </c>
      <c r="T30" s="21">
        <v>8</v>
      </c>
      <c r="U30" s="21">
        <v>221</v>
      </c>
      <c r="V30" s="17">
        <v>417.9</v>
      </c>
      <c r="W30" s="17">
        <v>3639.6</v>
      </c>
      <c r="X30" s="18">
        <v>1877.7</v>
      </c>
      <c r="Y30" s="15">
        <v>1761.9</v>
      </c>
      <c r="Z30" s="15">
        <v>1492.88</v>
      </c>
      <c r="AA30" s="18">
        <v>84.7</v>
      </c>
      <c r="AB30" s="55">
        <v>2068.71</v>
      </c>
      <c r="AC30" s="51">
        <v>125.85</v>
      </c>
      <c r="AD30" s="49"/>
      <c r="AE30" s="17"/>
      <c r="AF30" s="18"/>
    </row>
    <row r="31" spans="1:32" ht="12.75">
      <c r="A31" s="1">
        <v>335</v>
      </c>
      <c r="B31" s="23" t="s">
        <v>30</v>
      </c>
      <c r="C31" s="1">
        <v>1256</v>
      </c>
      <c r="D31" s="19">
        <v>40646</v>
      </c>
      <c r="E31" s="11" t="s">
        <v>108</v>
      </c>
      <c r="F31" s="12">
        <v>40697</v>
      </c>
      <c r="G31" s="11" t="s">
        <v>96</v>
      </c>
      <c r="H31" s="13">
        <v>50.91</v>
      </c>
      <c r="I31" s="16">
        <v>3.74</v>
      </c>
      <c r="J31" s="15">
        <v>5.74</v>
      </c>
      <c r="K31" s="15">
        <v>41.43</v>
      </c>
      <c r="L31" s="16">
        <v>35.89</v>
      </c>
      <c r="M31" s="15">
        <v>1.42</v>
      </c>
      <c r="N31" s="15">
        <v>2.22</v>
      </c>
      <c r="O31" s="15">
        <v>0.7</v>
      </c>
      <c r="P31" s="15">
        <v>0</v>
      </c>
      <c r="Q31" s="15">
        <v>0.35</v>
      </c>
      <c r="R31" s="15">
        <v>0.85</v>
      </c>
      <c r="S31" s="14">
        <v>1</v>
      </c>
      <c r="T31" s="21">
        <v>1</v>
      </c>
      <c r="U31" s="21">
        <v>5</v>
      </c>
      <c r="V31" s="17">
        <v>1308</v>
      </c>
      <c r="W31" s="17">
        <v>14.5</v>
      </c>
      <c r="X31" s="18">
        <v>0</v>
      </c>
      <c r="Y31" s="15">
        <v>14.5</v>
      </c>
      <c r="Z31" s="15">
        <v>1.64</v>
      </c>
      <c r="AA31" s="18">
        <v>11.3</v>
      </c>
      <c r="AB31" s="55">
        <v>3634.69</v>
      </c>
      <c r="AC31" s="51">
        <v>3634.69</v>
      </c>
      <c r="AD31" s="49"/>
      <c r="AE31" s="17"/>
      <c r="AF31" s="18"/>
    </row>
    <row r="32" spans="1:32" ht="12.75">
      <c r="A32" s="1" t="s">
        <v>45</v>
      </c>
      <c r="B32" s="8" t="s">
        <v>44</v>
      </c>
      <c r="C32" s="9" t="s">
        <v>86</v>
      </c>
      <c r="D32" s="19">
        <v>40697</v>
      </c>
      <c r="E32" s="11" t="s">
        <v>96</v>
      </c>
      <c r="F32" s="12">
        <v>40703</v>
      </c>
      <c r="G32" s="11" t="s">
        <v>109</v>
      </c>
      <c r="H32" s="13">
        <v>6</v>
      </c>
      <c r="I32" s="16">
        <v>2.9</v>
      </c>
      <c r="J32" s="15">
        <v>3.1</v>
      </c>
      <c r="K32" s="15">
        <v>0</v>
      </c>
      <c r="L32" s="16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4">
        <v>0</v>
      </c>
      <c r="T32" s="21">
        <v>0</v>
      </c>
      <c r="U32" s="21">
        <v>0</v>
      </c>
      <c r="V32" s="17">
        <v>749.1</v>
      </c>
      <c r="W32" s="17">
        <v>0</v>
      </c>
      <c r="X32" s="18">
        <v>0</v>
      </c>
      <c r="Y32" s="15">
        <v>0</v>
      </c>
      <c r="Z32" s="15">
        <v>0</v>
      </c>
      <c r="AA32" s="25" t="s">
        <v>19</v>
      </c>
      <c r="AB32" s="56" t="s">
        <v>19</v>
      </c>
      <c r="AC32" s="52" t="s">
        <v>19</v>
      </c>
      <c r="AD32" s="49"/>
      <c r="AE32" s="17"/>
      <c r="AF32" s="18"/>
    </row>
    <row r="33" spans="1:32" ht="12.75">
      <c r="A33" s="1">
        <v>336</v>
      </c>
      <c r="B33" s="8" t="s">
        <v>31</v>
      </c>
      <c r="C33" s="1" t="s">
        <v>67</v>
      </c>
      <c r="D33" s="26">
        <v>40802</v>
      </c>
      <c r="E33" s="11" t="s">
        <v>110</v>
      </c>
      <c r="F33" s="24">
        <v>40864</v>
      </c>
      <c r="G33" s="11" t="s">
        <v>90</v>
      </c>
      <c r="H33" s="13">
        <v>62.74</v>
      </c>
      <c r="I33" s="16">
        <v>1.92</v>
      </c>
      <c r="J33" s="15">
        <v>12.65</v>
      </c>
      <c r="K33" s="15">
        <v>48.18</v>
      </c>
      <c r="L33" s="16">
        <v>33.01</v>
      </c>
      <c r="M33" s="15">
        <v>3.66</v>
      </c>
      <c r="N33" s="15">
        <v>4.1</v>
      </c>
      <c r="O33" s="15">
        <v>0</v>
      </c>
      <c r="P33" s="15">
        <v>5.2</v>
      </c>
      <c r="Q33" s="15">
        <v>1.57</v>
      </c>
      <c r="R33" s="15">
        <v>0.64</v>
      </c>
      <c r="S33" s="14">
        <v>4</v>
      </c>
      <c r="T33" s="21">
        <v>9</v>
      </c>
      <c r="U33" s="21">
        <v>80</v>
      </c>
      <c r="V33" s="17">
        <v>2870.3</v>
      </c>
      <c r="W33" s="17">
        <v>950.8</v>
      </c>
      <c r="X33" s="18">
        <v>305.3</v>
      </c>
      <c r="Y33" s="15">
        <v>645.5</v>
      </c>
      <c r="Z33" s="15">
        <v>359.4</v>
      </c>
      <c r="AA33" s="18">
        <v>55.7</v>
      </c>
      <c r="AB33" s="55">
        <v>4482.89</v>
      </c>
      <c r="AC33" s="51">
        <v>4413.76</v>
      </c>
      <c r="AD33" s="49">
        <v>2</v>
      </c>
      <c r="AE33" s="17"/>
      <c r="AF33" s="18"/>
    </row>
    <row r="34" spans="1:32" ht="12.75">
      <c r="A34" s="1">
        <v>339</v>
      </c>
      <c r="B34" s="8" t="s">
        <v>33</v>
      </c>
      <c r="C34" s="1" t="s">
        <v>61</v>
      </c>
      <c r="D34" s="26">
        <v>40864</v>
      </c>
      <c r="E34" s="11" t="s">
        <v>90</v>
      </c>
      <c r="F34" s="24">
        <v>40925</v>
      </c>
      <c r="G34" s="11" t="s">
        <v>111</v>
      </c>
      <c r="H34" s="13">
        <v>61.92</v>
      </c>
      <c r="I34" s="16">
        <v>5.98</v>
      </c>
      <c r="J34" s="15">
        <v>4.78</v>
      </c>
      <c r="K34" s="15">
        <v>51.16</v>
      </c>
      <c r="L34" s="16">
        <v>45.93</v>
      </c>
      <c r="M34" s="15">
        <v>3.6</v>
      </c>
      <c r="N34" s="15">
        <v>1.3</v>
      </c>
      <c r="O34" s="15">
        <v>0.11</v>
      </c>
      <c r="P34" s="15">
        <v>0</v>
      </c>
      <c r="Q34" s="15">
        <v>0</v>
      </c>
      <c r="R34" s="15">
        <v>0.21</v>
      </c>
      <c r="S34" s="14">
        <v>7</v>
      </c>
      <c r="T34" s="21">
        <v>25</v>
      </c>
      <c r="U34" s="21">
        <v>681</v>
      </c>
      <c r="V34" s="17">
        <v>1203.2</v>
      </c>
      <c r="W34" s="17">
        <v>7857.4</v>
      </c>
      <c r="X34" s="18">
        <v>1555.8</v>
      </c>
      <c r="Y34" s="15">
        <v>6301.6</v>
      </c>
      <c r="Z34" s="15">
        <v>5446.66</v>
      </c>
      <c r="AA34" s="18">
        <v>86.4</v>
      </c>
      <c r="AB34" s="55">
        <v>2588.7</v>
      </c>
      <c r="AC34" s="51">
        <v>558.18</v>
      </c>
      <c r="AD34" s="49"/>
      <c r="AE34" s="17"/>
      <c r="AF34" s="18"/>
    </row>
    <row r="35" spans="1:32" ht="12.75">
      <c r="A35" s="1" t="s">
        <v>32</v>
      </c>
      <c r="B35" s="8" t="s">
        <v>34</v>
      </c>
      <c r="C35" s="1" t="s">
        <v>60</v>
      </c>
      <c r="D35" s="26">
        <v>40954</v>
      </c>
      <c r="E35" s="11" t="s">
        <v>111</v>
      </c>
      <c r="F35" s="24">
        <v>40970</v>
      </c>
      <c r="G35" s="11" t="s">
        <v>112</v>
      </c>
      <c r="H35" s="13">
        <v>15.17</v>
      </c>
      <c r="I35" s="16">
        <v>0</v>
      </c>
      <c r="J35" s="15">
        <v>10.23</v>
      </c>
      <c r="K35" s="15">
        <v>4.94</v>
      </c>
      <c r="L35" s="16">
        <v>1.39</v>
      </c>
      <c r="M35" s="15">
        <v>2.82</v>
      </c>
      <c r="N35" s="15">
        <v>0.32</v>
      </c>
      <c r="O35" s="15">
        <v>0</v>
      </c>
      <c r="P35" s="15">
        <v>0</v>
      </c>
      <c r="Q35" s="15">
        <v>0.22</v>
      </c>
      <c r="R35" s="15">
        <v>0.19</v>
      </c>
      <c r="S35" s="14">
        <v>2</v>
      </c>
      <c r="T35" s="21">
        <v>1</v>
      </c>
      <c r="U35" s="21">
        <v>1</v>
      </c>
      <c r="V35" s="17">
        <v>3207</v>
      </c>
      <c r="W35" s="17">
        <v>0</v>
      </c>
      <c r="X35" s="18">
        <v>0</v>
      </c>
      <c r="Y35" s="15">
        <v>0.01</v>
      </c>
      <c r="Z35" s="15">
        <v>0.01</v>
      </c>
      <c r="AA35" s="18">
        <v>100</v>
      </c>
      <c r="AB35" s="55">
        <v>1644.55</v>
      </c>
      <c r="AC35" s="51">
        <v>1644.55</v>
      </c>
      <c r="AD35" s="49"/>
      <c r="AE35" s="17"/>
      <c r="AF35" s="18"/>
    </row>
    <row r="36" spans="1:32" ht="12.75">
      <c r="A36" s="1">
        <v>340</v>
      </c>
      <c r="B36" s="8" t="s">
        <v>35</v>
      </c>
      <c r="C36" s="1" t="s">
        <v>59</v>
      </c>
      <c r="D36" s="26">
        <v>40970</v>
      </c>
      <c r="E36" s="11" t="s">
        <v>112</v>
      </c>
      <c r="F36" s="24">
        <v>41016</v>
      </c>
      <c r="G36" s="11" t="s">
        <v>109</v>
      </c>
      <c r="H36" s="13">
        <v>45.84</v>
      </c>
      <c r="I36" s="16">
        <v>2.86</v>
      </c>
      <c r="J36" s="15">
        <v>4.43</v>
      </c>
      <c r="K36" s="15">
        <v>38.55</v>
      </c>
      <c r="L36" s="16">
        <v>31.56</v>
      </c>
      <c r="M36" s="15">
        <v>3.82</v>
      </c>
      <c r="N36" s="15">
        <v>0.17</v>
      </c>
      <c r="O36" s="15">
        <v>2.8</v>
      </c>
      <c r="P36" s="15">
        <v>0</v>
      </c>
      <c r="Q36" s="15">
        <v>0.03</v>
      </c>
      <c r="R36" s="15">
        <v>0.17</v>
      </c>
      <c r="S36" s="14">
        <v>9</v>
      </c>
      <c r="T36" s="21">
        <v>20</v>
      </c>
      <c r="U36" s="21">
        <v>434</v>
      </c>
      <c r="V36" s="17">
        <v>1693.6</v>
      </c>
      <c r="W36" s="17">
        <v>3759.2</v>
      </c>
      <c r="X36" s="18">
        <v>271.7</v>
      </c>
      <c r="Y36" s="15">
        <v>3487.5</v>
      </c>
      <c r="Z36" s="15">
        <v>2384.25</v>
      </c>
      <c r="AA36" s="18">
        <v>68.4</v>
      </c>
      <c r="AB36" s="55">
        <v>2935.3</v>
      </c>
      <c r="AC36" s="51">
        <v>786.65</v>
      </c>
      <c r="AD36" s="49"/>
      <c r="AE36" s="17"/>
      <c r="AF36" s="18"/>
    </row>
    <row r="37" spans="1:32" ht="12.75">
      <c r="A37" s="1" t="s">
        <v>46</v>
      </c>
      <c r="B37" s="8" t="s">
        <v>44</v>
      </c>
      <c r="C37" s="9" t="s">
        <v>86</v>
      </c>
      <c r="D37" s="26">
        <v>41057</v>
      </c>
      <c r="E37" s="11" t="s">
        <v>109</v>
      </c>
      <c r="F37" s="24">
        <v>41061</v>
      </c>
      <c r="G37" s="11" t="s">
        <v>113</v>
      </c>
      <c r="H37" s="13">
        <v>3.88</v>
      </c>
      <c r="I37" s="16">
        <v>0</v>
      </c>
      <c r="J37" s="15">
        <v>3.88</v>
      </c>
      <c r="K37" s="15">
        <v>0</v>
      </c>
      <c r="L37" s="16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4">
        <v>0</v>
      </c>
      <c r="T37" s="21">
        <v>0</v>
      </c>
      <c r="U37" s="21">
        <v>0</v>
      </c>
      <c r="V37" s="17">
        <v>1278</v>
      </c>
      <c r="W37" s="17">
        <v>0</v>
      </c>
      <c r="X37" s="18">
        <v>0</v>
      </c>
      <c r="Y37" s="15">
        <v>0</v>
      </c>
      <c r="Z37" s="15">
        <v>0</v>
      </c>
      <c r="AA37" s="25" t="s">
        <v>19</v>
      </c>
      <c r="AB37" s="56" t="s">
        <v>19</v>
      </c>
      <c r="AC37" s="52" t="s">
        <v>19</v>
      </c>
      <c r="AD37" s="49"/>
      <c r="AE37" s="17"/>
      <c r="AF37" s="18"/>
    </row>
    <row r="38" spans="1:32" ht="12.75">
      <c r="A38" s="1">
        <v>342</v>
      </c>
      <c r="B38" s="8" t="s">
        <v>36</v>
      </c>
      <c r="C38" s="1" t="s">
        <v>58</v>
      </c>
      <c r="D38" s="26">
        <v>41062</v>
      </c>
      <c r="E38" s="11" t="s">
        <v>113</v>
      </c>
      <c r="F38" s="24">
        <v>41120</v>
      </c>
      <c r="G38" s="11" t="s">
        <v>89</v>
      </c>
      <c r="H38" s="13">
        <v>58.88</v>
      </c>
      <c r="I38" s="16">
        <v>2.45</v>
      </c>
      <c r="J38" s="15">
        <v>8.89</v>
      </c>
      <c r="K38" s="15">
        <v>47.54</v>
      </c>
      <c r="L38" s="16">
        <v>44.24</v>
      </c>
      <c r="M38" s="15">
        <v>1.18</v>
      </c>
      <c r="N38" s="15">
        <v>0.18</v>
      </c>
      <c r="O38" s="15">
        <v>0</v>
      </c>
      <c r="P38" s="15">
        <v>0.76</v>
      </c>
      <c r="Q38" s="15">
        <v>0.82</v>
      </c>
      <c r="R38" s="15">
        <v>0.36</v>
      </c>
      <c r="S38" s="14">
        <v>10</v>
      </c>
      <c r="T38" s="21">
        <v>28</v>
      </c>
      <c r="U38" s="21">
        <v>657</v>
      </c>
      <c r="V38" s="17">
        <v>2133.82</v>
      </c>
      <c r="W38" s="17">
        <v>6020.1</v>
      </c>
      <c r="X38" s="18">
        <v>278.2</v>
      </c>
      <c r="Y38" s="15">
        <v>5741.9</v>
      </c>
      <c r="Z38" s="15">
        <v>5412.52</v>
      </c>
      <c r="AA38" s="18">
        <v>94.3</v>
      </c>
      <c r="AB38" s="55">
        <v>4948.67</v>
      </c>
      <c r="AC38" s="51">
        <v>638.59</v>
      </c>
      <c r="AD38" s="49"/>
      <c r="AE38" s="17"/>
      <c r="AF38" s="18"/>
    </row>
    <row r="39" spans="1:32" ht="12.75">
      <c r="A39" s="1" t="s">
        <v>47</v>
      </c>
      <c r="B39" s="8" t="s">
        <v>44</v>
      </c>
      <c r="C39" s="9" t="s">
        <v>86</v>
      </c>
      <c r="D39" s="26">
        <v>41188</v>
      </c>
      <c r="E39" s="11" t="s">
        <v>89</v>
      </c>
      <c r="F39" s="24">
        <v>41205</v>
      </c>
      <c r="G39" s="29" t="s">
        <v>96</v>
      </c>
      <c r="H39" s="15">
        <v>11.39</v>
      </c>
      <c r="I39" s="16">
        <v>0</v>
      </c>
      <c r="J39" s="15">
        <v>11.39</v>
      </c>
      <c r="K39" s="15">
        <v>0</v>
      </c>
      <c r="L39" s="16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4">
        <v>0</v>
      </c>
      <c r="T39" s="21">
        <v>0</v>
      </c>
      <c r="U39" s="21">
        <v>0</v>
      </c>
      <c r="V39" s="17">
        <v>2801</v>
      </c>
      <c r="W39" s="17">
        <v>0</v>
      </c>
      <c r="X39" s="18">
        <v>0</v>
      </c>
      <c r="Y39" s="15">
        <v>0</v>
      </c>
      <c r="Z39" s="15">
        <v>0</v>
      </c>
      <c r="AA39" s="25" t="s">
        <v>19</v>
      </c>
      <c r="AB39" s="56" t="s">
        <v>19</v>
      </c>
      <c r="AC39" s="52" t="s">
        <v>19</v>
      </c>
      <c r="AD39" s="49"/>
      <c r="AE39" s="17"/>
      <c r="AF39" s="18"/>
    </row>
    <row r="40" spans="1:32" ht="12.75">
      <c r="A40" s="1">
        <v>344</v>
      </c>
      <c r="B40" s="8" t="s">
        <v>37</v>
      </c>
      <c r="C40" s="1" t="s">
        <v>68</v>
      </c>
      <c r="D40" s="26">
        <v>41205</v>
      </c>
      <c r="E40" s="11" t="s">
        <v>96</v>
      </c>
      <c r="F40" s="24">
        <v>41254</v>
      </c>
      <c r="G40" s="11" t="s">
        <v>108</v>
      </c>
      <c r="H40" s="13">
        <v>48.6</v>
      </c>
      <c r="I40" s="16">
        <v>0.94</v>
      </c>
      <c r="J40" s="15">
        <v>2.17</v>
      </c>
      <c r="K40" s="15">
        <v>45.5</v>
      </c>
      <c r="L40" s="16">
        <v>37.52</v>
      </c>
      <c r="M40" s="15">
        <v>3.34</v>
      </c>
      <c r="N40" s="15">
        <v>3.39</v>
      </c>
      <c r="O40" s="15">
        <v>-0.55</v>
      </c>
      <c r="P40" s="15">
        <v>0</v>
      </c>
      <c r="Q40" s="15">
        <v>0.54</v>
      </c>
      <c r="R40" s="15">
        <v>0.16</v>
      </c>
      <c r="S40" s="14">
        <v>5</v>
      </c>
      <c r="T40" s="21">
        <v>11</v>
      </c>
      <c r="U40" s="21">
        <v>253</v>
      </c>
      <c r="V40" s="17">
        <v>552.2</v>
      </c>
      <c r="W40" s="17">
        <v>3483.1</v>
      </c>
      <c r="X40" s="18">
        <v>1465.5</v>
      </c>
      <c r="Y40" s="15">
        <v>2017.6</v>
      </c>
      <c r="Z40" s="15">
        <v>1471.1</v>
      </c>
      <c r="AA40" s="18">
        <v>72.9</v>
      </c>
      <c r="AB40" s="55">
        <v>2458.55</v>
      </c>
      <c r="AC40" s="51">
        <v>502.73</v>
      </c>
      <c r="AD40" s="49"/>
      <c r="AE40" s="17"/>
      <c r="AF40" s="18"/>
    </row>
    <row r="41" spans="1:32" ht="12.75">
      <c r="A41" s="1">
        <v>345</v>
      </c>
      <c r="B41" s="8" t="s">
        <v>41</v>
      </c>
      <c r="C41" s="9" t="s">
        <v>57</v>
      </c>
      <c r="D41" s="26">
        <v>41254</v>
      </c>
      <c r="E41" s="11" t="s">
        <v>108</v>
      </c>
      <c r="F41" s="24">
        <v>41317</v>
      </c>
      <c r="G41" s="11" t="s">
        <v>96</v>
      </c>
      <c r="H41" s="13">
        <v>63.26</v>
      </c>
      <c r="I41" s="16">
        <v>6.55</v>
      </c>
      <c r="J41" s="15">
        <v>10.81</v>
      </c>
      <c r="K41" s="15">
        <v>45.9</v>
      </c>
      <c r="L41" s="16">
        <v>36.76</v>
      </c>
      <c r="M41" s="15">
        <v>0.65</v>
      </c>
      <c r="N41" s="15">
        <v>6.41</v>
      </c>
      <c r="O41" s="15">
        <v>0.47</v>
      </c>
      <c r="P41" s="15">
        <v>0</v>
      </c>
      <c r="Q41" s="15">
        <v>0.41</v>
      </c>
      <c r="R41" s="15">
        <v>1.21</v>
      </c>
      <c r="S41" s="14">
        <v>1</v>
      </c>
      <c r="T41" s="21">
        <v>16</v>
      </c>
      <c r="U41" s="21">
        <v>45</v>
      </c>
      <c r="V41" s="17">
        <v>2584</v>
      </c>
      <c r="W41" s="17">
        <v>454.9</v>
      </c>
      <c r="X41" s="18">
        <v>154.4</v>
      </c>
      <c r="Y41" s="15">
        <v>300.5</v>
      </c>
      <c r="Z41" s="15">
        <v>75.17</v>
      </c>
      <c r="AA41" s="18">
        <v>18.4</v>
      </c>
      <c r="AB41" s="55">
        <v>4852.67</v>
      </c>
      <c r="AC41" s="51">
        <v>4674.7</v>
      </c>
      <c r="AD41" s="49"/>
      <c r="AE41" s="17"/>
      <c r="AF41" s="18"/>
    </row>
    <row r="42" spans="1:32" ht="12.75">
      <c r="A42" s="1" t="s">
        <v>48</v>
      </c>
      <c r="B42" s="8" t="s">
        <v>44</v>
      </c>
      <c r="C42" s="9" t="s">
        <v>86</v>
      </c>
      <c r="D42" s="26">
        <v>41317</v>
      </c>
      <c r="E42" s="11" t="s">
        <v>96</v>
      </c>
      <c r="F42" s="30">
        <v>41702</v>
      </c>
      <c r="G42" s="11" t="s">
        <v>97</v>
      </c>
      <c r="H42" s="13">
        <v>20.29</v>
      </c>
      <c r="I42" s="16">
        <v>2.98</v>
      </c>
      <c r="J42" s="15">
        <v>17.31</v>
      </c>
      <c r="K42" s="15">
        <v>0</v>
      </c>
      <c r="L42" s="16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4">
        <v>0</v>
      </c>
      <c r="T42" s="21">
        <v>0</v>
      </c>
      <c r="U42" s="21">
        <v>0</v>
      </c>
      <c r="V42" s="17">
        <v>4119</v>
      </c>
      <c r="W42" s="17">
        <v>0</v>
      </c>
      <c r="X42" s="18">
        <v>0</v>
      </c>
      <c r="Y42" s="15">
        <v>0</v>
      </c>
      <c r="Z42" s="15">
        <v>0</v>
      </c>
      <c r="AA42" s="25" t="s">
        <v>19</v>
      </c>
      <c r="AB42" s="56" t="s">
        <v>19</v>
      </c>
      <c r="AC42" s="52" t="s">
        <v>19</v>
      </c>
      <c r="AD42" s="49"/>
      <c r="AE42" s="17"/>
      <c r="AF42" s="18"/>
    </row>
    <row r="43" spans="1:32" ht="12.75">
      <c r="A43" s="1" t="s">
        <v>38</v>
      </c>
      <c r="B43" s="8" t="s">
        <v>56</v>
      </c>
      <c r="C43" s="1" t="s">
        <v>69</v>
      </c>
      <c r="D43" s="26">
        <v>41413</v>
      </c>
      <c r="E43" s="11" t="s">
        <v>97</v>
      </c>
      <c r="F43" s="24">
        <v>41423</v>
      </c>
      <c r="G43" s="11" t="s">
        <v>97</v>
      </c>
      <c r="H43" s="13">
        <v>9.33</v>
      </c>
      <c r="I43" s="16">
        <v>0</v>
      </c>
      <c r="J43" s="15">
        <v>1.92</v>
      </c>
      <c r="K43" s="15">
        <v>7.42</v>
      </c>
      <c r="L43" s="16">
        <v>2.51</v>
      </c>
      <c r="M43" s="15">
        <v>0</v>
      </c>
      <c r="N43" s="15">
        <v>3.31</v>
      </c>
      <c r="O43" s="15">
        <v>0</v>
      </c>
      <c r="P43" s="15">
        <v>0.48</v>
      </c>
      <c r="Q43" s="15">
        <v>0</v>
      </c>
      <c r="R43" s="15">
        <v>1.11</v>
      </c>
      <c r="S43" s="14">
        <v>1</v>
      </c>
      <c r="T43" s="21">
        <v>2</v>
      </c>
      <c r="U43" s="21">
        <v>0</v>
      </c>
      <c r="V43" s="17">
        <v>442</v>
      </c>
      <c r="W43" s="17">
        <v>550</v>
      </c>
      <c r="X43" s="18">
        <v>550</v>
      </c>
      <c r="Y43" s="15">
        <v>0</v>
      </c>
      <c r="Z43" s="15">
        <v>0</v>
      </c>
      <c r="AA43" s="25" t="s">
        <v>19</v>
      </c>
      <c r="AB43" s="55">
        <v>2416.84</v>
      </c>
      <c r="AC43" s="51">
        <v>1260.83</v>
      </c>
      <c r="AD43" s="49">
        <v>1</v>
      </c>
      <c r="AE43" s="17"/>
      <c r="AF43" s="18"/>
    </row>
    <row r="44" spans="1:32" ht="12.75">
      <c r="A44" s="1">
        <v>341</v>
      </c>
      <c r="B44" s="8" t="s">
        <v>39</v>
      </c>
      <c r="C44" s="9" t="s">
        <v>55</v>
      </c>
      <c r="D44" s="26">
        <v>41423</v>
      </c>
      <c r="E44" s="11" t="s">
        <v>97</v>
      </c>
      <c r="F44" s="24">
        <v>41484</v>
      </c>
      <c r="G44" s="11" t="s">
        <v>114</v>
      </c>
      <c r="H44" s="13">
        <v>61.19</v>
      </c>
      <c r="I44" s="16">
        <v>2.19</v>
      </c>
      <c r="J44" s="15">
        <v>5.88</v>
      </c>
      <c r="K44" s="15">
        <v>53.13</v>
      </c>
      <c r="L44" s="16">
        <v>47.64</v>
      </c>
      <c r="M44" s="15">
        <v>4.83</v>
      </c>
      <c r="N44" s="15">
        <v>0.13</v>
      </c>
      <c r="O44" s="15">
        <v>0</v>
      </c>
      <c r="P44" s="15">
        <v>0</v>
      </c>
      <c r="Q44" s="15">
        <v>0.3</v>
      </c>
      <c r="R44" s="15">
        <v>0.23</v>
      </c>
      <c r="S44" s="14">
        <v>5</v>
      </c>
      <c r="T44" s="21">
        <v>20</v>
      </c>
      <c r="U44" s="21">
        <v>682</v>
      </c>
      <c r="V44" s="17">
        <v>1453</v>
      </c>
      <c r="W44" s="17">
        <v>6223.2</v>
      </c>
      <c r="X44" s="18">
        <v>748.8</v>
      </c>
      <c r="Y44" s="15">
        <v>5474.4</v>
      </c>
      <c r="Z44" s="15">
        <v>3239.73</v>
      </c>
      <c r="AA44" s="18">
        <v>59.2</v>
      </c>
      <c r="AB44" s="55">
        <v>4189.81</v>
      </c>
      <c r="AC44" s="51">
        <v>248.2</v>
      </c>
      <c r="AD44" s="49"/>
      <c r="AE44" s="17"/>
      <c r="AF44" s="18"/>
    </row>
    <row r="45" spans="1:32" ht="12.75">
      <c r="A45" s="1">
        <v>346</v>
      </c>
      <c r="B45" s="8" t="s">
        <v>40</v>
      </c>
      <c r="C45" s="9" t="s">
        <v>54</v>
      </c>
      <c r="D45" s="26">
        <v>41484</v>
      </c>
      <c r="E45" s="11" t="s">
        <v>114</v>
      </c>
      <c r="F45" s="24">
        <v>41544</v>
      </c>
      <c r="G45" s="11" t="s">
        <v>115</v>
      </c>
      <c r="H45" s="13">
        <v>59.09</v>
      </c>
      <c r="I45" s="16">
        <v>3.83</v>
      </c>
      <c r="J45" s="15">
        <v>24.21</v>
      </c>
      <c r="K45" s="15">
        <v>31.05</v>
      </c>
      <c r="L45" s="16">
        <v>27.73</v>
      </c>
      <c r="M45" s="15">
        <v>2.1</v>
      </c>
      <c r="N45" s="15">
        <v>0.35</v>
      </c>
      <c r="O45" s="15">
        <v>0</v>
      </c>
      <c r="P45" s="15">
        <v>0</v>
      </c>
      <c r="Q45" s="15">
        <v>0</v>
      </c>
      <c r="R45" s="15">
        <v>0.86</v>
      </c>
      <c r="S45" s="14">
        <v>9</v>
      </c>
      <c r="T45" s="21">
        <v>31</v>
      </c>
      <c r="U45" s="21">
        <v>813</v>
      </c>
      <c r="V45" s="17">
        <v>5483.7</v>
      </c>
      <c r="W45" s="17">
        <v>6227</v>
      </c>
      <c r="X45" s="18">
        <v>181.1</v>
      </c>
      <c r="Y45" s="15">
        <v>6045.9</v>
      </c>
      <c r="Z45" s="15">
        <v>6135.29</v>
      </c>
      <c r="AA45" s="18">
        <v>101.5</v>
      </c>
      <c r="AB45" s="55">
        <v>3428.96</v>
      </c>
      <c r="AC45" s="51">
        <v>325.58</v>
      </c>
      <c r="AD45" s="49"/>
      <c r="AE45" s="17"/>
      <c r="AF45" s="18"/>
    </row>
    <row r="46" spans="1:32" ht="12.75">
      <c r="A46" s="31"/>
      <c r="B46" s="32"/>
      <c r="C46" s="33"/>
      <c r="D46" s="34"/>
      <c r="E46" s="32"/>
      <c r="F46" s="32"/>
      <c r="G46" s="32"/>
      <c r="H46" s="35"/>
      <c r="I46" s="36"/>
      <c r="J46" s="37"/>
      <c r="K46" s="37"/>
      <c r="L46" s="38"/>
      <c r="M46" s="37"/>
      <c r="N46" s="37"/>
      <c r="O46" s="37"/>
      <c r="P46" s="37"/>
      <c r="Q46" s="37"/>
      <c r="R46" s="37"/>
      <c r="S46" s="36"/>
      <c r="T46" s="39"/>
      <c r="U46" s="39"/>
      <c r="V46" s="40"/>
      <c r="W46" s="40"/>
      <c r="X46" s="41"/>
      <c r="Y46" s="37"/>
      <c r="Z46" s="37"/>
      <c r="AA46" s="37"/>
      <c r="AB46" s="40"/>
      <c r="AC46" s="42"/>
      <c r="AD46" s="53"/>
      <c r="AE46" s="17"/>
      <c r="AF46" s="18"/>
    </row>
    <row r="47" spans="2:24" ht="12.75">
      <c r="B47" s="43"/>
      <c r="C47" s="44"/>
      <c r="D47" s="43"/>
      <c r="E47" s="43"/>
      <c r="F47" s="43"/>
      <c r="G47" s="43"/>
      <c r="W47" s="18"/>
      <c r="X47" s="18"/>
    </row>
    <row r="48" spans="2:30" ht="12.75">
      <c r="B48" s="45" t="s">
        <v>0</v>
      </c>
      <c r="C48" s="46"/>
      <c r="D48" s="45"/>
      <c r="E48" s="45"/>
      <c r="F48" s="45"/>
      <c r="G48" s="45"/>
      <c r="H48" s="15">
        <f>SUM(H3:H46)</f>
        <v>1854.9245833333337</v>
      </c>
      <c r="I48" s="15">
        <f aca="true" t="shared" si="0" ref="I48:Z48">SUM(I3:I47)</f>
        <v>160.35999999999993</v>
      </c>
      <c r="J48" s="15">
        <f t="shared" si="0"/>
        <v>539.5400000000001</v>
      </c>
      <c r="K48" s="15">
        <f t="shared" si="0"/>
        <v>1154.9</v>
      </c>
      <c r="L48" s="2">
        <f t="shared" si="0"/>
        <v>886.1499999999997</v>
      </c>
      <c r="M48" s="2">
        <f t="shared" si="0"/>
        <v>99.97999999999999</v>
      </c>
      <c r="N48" s="2">
        <f t="shared" si="0"/>
        <v>57.73000000000002</v>
      </c>
      <c r="O48" s="2">
        <f t="shared" si="0"/>
        <v>12.94</v>
      </c>
      <c r="P48" s="2">
        <f t="shared" si="0"/>
        <v>33.589999999999996</v>
      </c>
      <c r="Q48" s="2">
        <f t="shared" si="0"/>
        <v>26.040000000000003</v>
      </c>
      <c r="R48" s="2">
        <f t="shared" si="0"/>
        <v>33.4</v>
      </c>
      <c r="S48" s="2">
        <f t="shared" si="0"/>
        <v>145</v>
      </c>
      <c r="T48" s="2">
        <f t="shared" si="0"/>
        <v>439</v>
      </c>
      <c r="U48" s="2">
        <f t="shared" si="0"/>
        <v>8491</v>
      </c>
      <c r="V48" s="2">
        <f t="shared" si="0"/>
        <v>126888.62</v>
      </c>
      <c r="W48" s="18">
        <f>SUM(W3:W47)</f>
        <v>89231.32999999999</v>
      </c>
      <c r="X48" s="18">
        <f>SUM(X3:X47)</f>
        <v>19574.329999999998</v>
      </c>
      <c r="Y48" s="15">
        <f>SUM(Y3:Y47)</f>
        <v>69657.09999999999</v>
      </c>
      <c r="Z48" s="2">
        <f t="shared" si="0"/>
        <v>57289.090000000004</v>
      </c>
      <c r="AD48" s="48">
        <f>SUM(AD3:AD46)</f>
        <v>9</v>
      </c>
    </row>
    <row r="50" spans="2:26" ht="12.75">
      <c r="B50" s="2" t="s">
        <v>42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47"/>
      <c r="T50" s="47"/>
      <c r="U50" s="47"/>
      <c r="V50" s="15"/>
      <c r="W50" s="15"/>
      <c r="X50" s="15"/>
      <c r="Y50" s="15"/>
      <c r="Z50" s="15"/>
    </row>
    <row r="51" ht="12.75">
      <c r="H51" s="15"/>
    </row>
  </sheetData>
  <sheetProtection/>
  <mergeCells count="12">
    <mergeCell ref="T1:T2"/>
    <mergeCell ref="C1:C2"/>
    <mergeCell ref="B1:B2"/>
    <mergeCell ref="A1:A2"/>
    <mergeCell ref="D1:G1"/>
    <mergeCell ref="H1:K1"/>
    <mergeCell ref="L1:R1"/>
    <mergeCell ref="AB1:AC1"/>
    <mergeCell ref="W1:AA1"/>
    <mergeCell ref="V1:V2"/>
    <mergeCell ref="S1:S2"/>
    <mergeCell ref="U1:U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Integrated Ocean Drilling Program - USIO - TAMU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Grigar, Kevin A</dc:creator>
  <cp:keywords/>
  <dc:description/>
  <cp:lastModifiedBy>Childress, Laurel B</cp:lastModifiedBy>
  <dcterms:created xsi:type="dcterms:W3CDTF">2005-06-01T14:33:49Z</dcterms:created>
  <dcterms:modified xsi:type="dcterms:W3CDTF">2023-05-31T16:59:12Z</dcterms:modified>
  <cp:category/>
  <cp:version/>
  <cp:contentType/>
  <cp:contentStatus/>
</cp:coreProperties>
</file>